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水工22-1" sheetId="22" r:id="rId1"/>
    <sheet name="水工22-2" sheetId="21" r:id="rId2"/>
    <sheet name="水工22-3" sheetId="7" r:id="rId3"/>
    <sheet name="水工22-4" sheetId="8" r:id="rId4"/>
    <sheet name="水文22-1" sheetId="9" r:id="rId5"/>
    <sheet name="水文22-2" sheetId="10" r:id="rId6"/>
    <sheet name="农水22-1" sheetId="11" r:id="rId7"/>
    <sheet name="农水22-2" sheetId="12" r:id="rId8"/>
    <sheet name="农水22-3" sheetId="13" r:id="rId9"/>
    <sheet name="环境22-1" sheetId="14" r:id="rId10"/>
    <sheet name="环境22-2" sheetId="15" r:id="rId11"/>
    <sheet name="港航22-1" sheetId="16" r:id="rId12"/>
    <sheet name="港航22-2" sheetId="17" r:id="rId13"/>
    <sheet name="水工s22-1" sheetId="18" r:id="rId14"/>
    <sheet name="水工s22-2" sheetId="19" r:id="rId15"/>
    <sheet name="水工s22-3" sheetId="20" r:id="rId16"/>
  </sheets>
  <calcPr calcId="144525"/>
</workbook>
</file>

<file path=xl/calcChain.xml><?xml version="1.0" encoding="utf-8"?>
<calcChain xmlns="http://schemas.openxmlformats.org/spreadsheetml/2006/main">
  <c r="BK47" i="15" l="1"/>
  <c r="BM47" i="15" s="1"/>
  <c r="BF47" i="15"/>
  <c r="BA47" i="15"/>
  <c r="X47" i="15"/>
  <c r="Q47" i="15"/>
  <c r="BK46" i="15"/>
  <c r="BF46" i="15"/>
  <c r="BA46" i="15"/>
  <c r="BM46" i="15" s="1"/>
  <c r="X46" i="15"/>
  <c r="Q46" i="15"/>
  <c r="BK45" i="15"/>
  <c r="BM45" i="15" s="1"/>
  <c r="BF45" i="15"/>
  <c r="BA45" i="15"/>
  <c r="X45" i="15"/>
  <c r="Q45" i="15"/>
  <c r="BK44" i="15"/>
  <c r="BF44" i="15"/>
  <c r="BA44" i="15"/>
  <c r="X44" i="15"/>
  <c r="BM44" i="15" s="1"/>
  <c r="Q44" i="15"/>
  <c r="BK43" i="15"/>
  <c r="BM43" i="15" s="1"/>
  <c r="BF43" i="15"/>
  <c r="BA43" i="15"/>
  <c r="X43" i="15"/>
  <c r="Q43" i="15"/>
  <c r="BK42" i="15"/>
  <c r="BF42" i="15"/>
  <c r="BA42" i="15"/>
  <c r="X42" i="15"/>
  <c r="BM42" i="15" s="1"/>
  <c r="Q42" i="15"/>
  <c r="BK41" i="15"/>
  <c r="BM41" i="15" s="1"/>
  <c r="BF41" i="15"/>
  <c r="BA41" i="15"/>
  <c r="X41" i="15"/>
  <c r="Q41" i="15"/>
  <c r="BK40" i="15"/>
  <c r="BF40" i="15"/>
  <c r="BA40" i="15"/>
  <c r="X40" i="15"/>
  <c r="BM40" i="15" s="1"/>
  <c r="Q40" i="15"/>
  <c r="BK39" i="15"/>
  <c r="BM39" i="15" s="1"/>
  <c r="BF39" i="15"/>
  <c r="BA39" i="15"/>
  <c r="X39" i="15"/>
  <c r="Q39" i="15"/>
  <c r="BK38" i="15"/>
  <c r="BF38" i="15"/>
  <c r="BA38" i="15"/>
  <c r="X38" i="15"/>
  <c r="BM38" i="15" s="1"/>
  <c r="Q38" i="15"/>
  <c r="BK37" i="15"/>
  <c r="BM37" i="15" s="1"/>
  <c r="BF37" i="15"/>
  <c r="BA37" i="15"/>
  <c r="X37" i="15"/>
  <c r="Q37" i="15"/>
  <c r="BK36" i="15"/>
  <c r="BF36" i="15"/>
  <c r="BA36" i="15"/>
  <c r="X36" i="15"/>
  <c r="BM36" i="15" s="1"/>
  <c r="Q36" i="15"/>
  <c r="BK35" i="15"/>
  <c r="BM35" i="15" s="1"/>
  <c r="BF35" i="15"/>
  <c r="BA35" i="15"/>
  <c r="X35" i="15"/>
  <c r="Q35" i="15"/>
  <c r="BK34" i="15"/>
  <c r="BF34" i="15"/>
  <c r="BA34" i="15"/>
  <c r="X34" i="15"/>
  <c r="BM34" i="15" s="1"/>
  <c r="Q34" i="15"/>
  <c r="BK33" i="15"/>
  <c r="BM33" i="15" s="1"/>
  <c r="BF33" i="15"/>
  <c r="BA33" i="15"/>
  <c r="X33" i="15"/>
  <c r="Q33" i="15"/>
  <c r="BK32" i="15"/>
  <c r="BM32" i="15" s="1"/>
  <c r="BF32" i="15"/>
  <c r="BA32" i="15"/>
  <c r="X32" i="15"/>
  <c r="Q32" i="15"/>
  <c r="BK31" i="15"/>
  <c r="BM31" i="15" s="1"/>
  <c r="BF31" i="15"/>
  <c r="BA31" i="15"/>
  <c r="X31" i="15"/>
  <c r="Q31" i="15"/>
  <c r="BK30" i="15"/>
  <c r="BM30" i="15" s="1"/>
  <c r="BF30" i="15"/>
  <c r="BA30" i="15"/>
  <c r="X30" i="15"/>
  <c r="Q30" i="15"/>
  <c r="BK29" i="15"/>
  <c r="BM29" i="15" s="1"/>
  <c r="BF29" i="15"/>
  <c r="BA29" i="15"/>
  <c r="X29" i="15"/>
  <c r="Q29" i="15"/>
  <c r="BK28" i="15"/>
  <c r="BM28" i="15" s="1"/>
  <c r="BF28" i="15"/>
  <c r="BA28" i="15"/>
  <c r="X28" i="15"/>
  <c r="Q28" i="15"/>
  <c r="BK27" i="15"/>
  <c r="BM27" i="15" s="1"/>
  <c r="BF27" i="15"/>
  <c r="BA27" i="15"/>
  <c r="X27" i="15"/>
  <c r="Q27" i="15"/>
  <c r="BK26" i="15"/>
  <c r="BM26" i="15" s="1"/>
  <c r="BF26" i="15"/>
  <c r="BA26" i="15"/>
  <c r="X26" i="15"/>
  <c r="Q26" i="15"/>
  <c r="BK25" i="15"/>
  <c r="BM25" i="15" s="1"/>
  <c r="BF25" i="15"/>
  <c r="BA25" i="15"/>
  <c r="X25" i="15"/>
  <c r="BK24" i="15"/>
  <c r="BM24" i="15" s="1"/>
  <c r="BF24" i="15"/>
  <c r="BA24" i="15"/>
  <c r="X24" i="15"/>
  <c r="Q24" i="15"/>
  <c r="BK23" i="15"/>
  <c r="BF23" i="15"/>
  <c r="BA23" i="15"/>
  <c r="BM23" i="15" s="1"/>
  <c r="X23" i="15"/>
  <c r="Q23" i="15"/>
  <c r="BK22" i="15"/>
  <c r="BM22" i="15" s="1"/>
  <c r="BF22" i="15"/>
  <c r="BA22" i="15"/>
  <c r="X22" i="15"/>
  <c r="Q22" i="15"/>
  <c r="BK21" i="15"/>
  <c r="BF21" i="15"/>
  <c r="BA21" i="15"/>
  <c r="BM21" i="15" s="1"/>
  <c r="X21" i="15"/>
  <c r="Q21" i="15"/>
  <c r="BK20" i="15"/>
  <c r="BM20" i="15" s="1"/>
  <c r="BF20" i="15"/>
  <c r="BA20" i="15"/>
  <c r="X20" i="15"/>
  <c r="Q20" i="15"/>
  <c r="BK19" i="15"/>
  <c r="BF19" i="15"/>
  <c r="BA19" i="15"/>
  <c r="BM19" i="15" s="1"/>
  <c r="X19" i="15"/>
  <c r="Q19" i="15"/>
  <c r="BK18" i="15"/>
  <c r="BM18" i="15" s="1"/>
  <c r="BF18" i="15"/>
  <c r="BA18" i="15"/>
  <c r="X18" i="15"/>
  <c r="Q18" i="15"/>
  <c r="BK17" i="15"/>
  <c r="BF17" i="15"/>
  <c r="BA17" i="15"/>
  <c r="BM17" i="15" s="1"/>
  <c r="X17" i="15"/>
  <c r="Q17" i="15"/>
  <c r="BK16" i="15"/>
  <c r="BM16" i="15" s="1"/>
  <c r="BF16" i="15"/>
  <c r="BA16" i="15"/>
  <c r="X16" i="15"/>
  <c r="Q16" i="15"/>
  <c r="BK15" i="15"/>
  <c r="BF15" i="15"/>
  <c r="BA15" i="15"/>
  <c r="BM15" i="15" s="1"/>
  <c r="X15" i="15"/>
  <c r="Q15" i="15"/>
  <c r="BK14" i="15"/>
  <c r="BM14" i="15" s="1"/>
  <c r="BF14" i="15"/>
  <c r="BA14" i="15"/>
  <c r="X14" i="15"/>
  <c r="Q14" i="15"/>
  <c r="BK13" i="15"/>
  <c r="BF13" i="15"/>
  <c r="BA13" i="15"/>
  <c r="BM13" i="15" s="1"/>
  <c r="X13" i="15"/>
  <c r="Q13" i="15"/>
  <c r="BK12" i="15"/>
  <c r="BM12" i="15" s="1"/>
  <c r="BF12" i="15"/>
  <c r="BA12" i="15"/>
  <c r="X12" i="15"/>
  <c r="Q12" i="15"/>
  <c r="BK11" i="15"/>
  <c r="BF11" i="15"/>
  <c r="BA11" i="15"/>
  <c r="BM11" i="15" s="1"/>
  <c r="X11" i="15"/>
  <c r="Q11" i="15"/>
  <c r="BK10" i="15"/>
  <c r="BM10" i="15" s="1"/>
  <c r="BF10" i="15"/>
  <c r="BA10" i="15"/>
  <c r="X10" i="15"/>
  <c r="Q10" i="15"/>
  <c r="BK9" i="15"/>
  <c r="BF9" i="15"/>
  <c r="BA9" i="15"/>
  <c r="BM9" i="15" s="1"/>
  <c r="X9" i="15"/>
  <c r="Q9" i="15"/>
  <c r="BK8" i="15"/>
  <c r="BM8" i="15" s="1"/>
  <c r="BF8" i="15"/>
  <c r="BA8" i="15"/>
  <c r="X8" i="15"/>
  <c r="Q8" i="15"/>
  <c r="BK7" i="15"/>
  <c r="BF7" i="15"/>
  <c r="BA7" i="15"/>
  <c r="BM7" i="15" s="1"/>
  <c r="X7" i="15"/>
  <c r="Q7" i="15"/>
  <c r="AH8" i="19" l="1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37" i="19"/>
  <c r="AH38" i="19"/>
  <c r="AH39" i="19"/>
  <c r="AH40" i="19"/>
  <c r="AH41" i="19"/>
  <c r="AH7" i="19"/>
  <c r="AC8" i="18"/>
  <c r="AC9" i="18"/>
  <c r="AC10" i="18"/>
  <c r="AC11" i="18"/>
  <c r="AC12" i="18"/>
  <c r="AC13" i="18"/>
  <c r="AC14" i="18"/>
  <c r="AC15" i="18"/>
  <c r="AC16" i="18"/>
  <c r="AC17" i="18"/>
  <c r="AC18" i="18"/>
  <c r="AC19" i="18"/>
  <c r="AC20" i="18"/>
  <c r="AC21" i="18"/>
  <c r="AC22" i="18"/>
  <c r="AC23" i="18"/>
  <c r="AC24" i="18"/>
  <c r="AC25" i="18"/>
  <c r="AC26" i="18"/>
  <c r="AC27" i="18"/>
  <c r="AC28" i="18"/>
  <c r="AC29" i="18"/>
  <c r="AC30" i="18"/>
  <c r="AC31" i="18"/>
  <c r="AC32" i="18"/>
  <c r="AC33" i="18"/>
  <c r="AC34" i="18"/>
  <c r="AC35" i="18"/>
  <c r="AC36" i="18"/>
  <c r="AC37" i="18"/>
  <c r="AC38" i="18"/>
  <c r="AC39" i="18"/>
  <c r="AC40" i="18"/>
  <c r="AC41" i="18"/>
  <c r="AC7" i="18"/>
  <c r="CW8" i="17"/>
  <c r="CW9" i="17"/>
  <c r="CW10" i="17"/>
  <c r="CW11" i="17"/>
  <c r="CW12" i="17"/>
  <c r="CW13" i="17"/>
  <c r="CW14" i="17"/>
  <c r="CW15" i="17"/>
  <c r="CW16" i="17"/>
  <c r="CW17" i="17"/>
  <c r="CW18" i="17"/>
  <c r="CW19" i="17"/>
  <c r="CW20" i="17"/>
  <c r="CW21" i="17"/>
  <c r="CW22" i="17"/>
  <c r="CW23" i="17"/>
  <c r="CW24" i="17"/>
  <c r="CW25" i="17"/>
  <c r="CW26" i="17"/>
  <c r="CW27" i="17"/>
  <c r="CW28" i="17"/>
  <c r="CW29" i="17"/>
  <c r="CW30" i="17"/>
  <c r="CW31" i="17"/>
  <c r="CW32" i="17"/>
  <c r="CW33" i="17"/>
  <c r="CW34" i="17"/>
  <c r="CW35" i="17"/>
  <c r="CW36" i="17"/>
  <c r="CW37" i="17"/>
  <c r="CW38" i="17"/>
  <c r="CW39" i="17"/>
  <c r="CW40" i="17"/>
  <c r="CW41" i="17"/>
  <c r="CW42" i="17"/>
  <c r="CW43" i="17"/>
  <c r="CW44" i="17"/>
  <c r="CW45" i="17"/>
  <c r="CW7" i="17"/>
  <c r="CG8" i="17"/>
  <c r="CG9" i="17"/>
  <c r="CG10" i="17"/>
  <c r="CG11" i="17"/>
  <c r="CG12" i="17"/>
  <c r="CG13" i="17"/>
  <c r="CG14" i="17"/>
  <c r="CG15" i="17"/>
  <c r="CG16" i="17"/>
  <c r="CG17" i="17"/>
  <c r="CG18" i="17"/>
  <c r="CG19" i="17"/>
  <c r="CG20" i="17"/>
  <c r="CG21" i="17"/>
  <c r="CG22" i="17"/>
  <c r="CG23" i="17"/>
  <c r="CG24" i="17"/>
  <c r="CG25" i="17"/>
  <c r="CG26" i="17"/>
  <c r="CG27" i="17"/>
  <c r="CG28" i="17"/>
  <c r="CG29" i="17"/>
  <c r="CG30" i="17"/>
  <c r="CG31" i="17"/>
  <c r="CG32" i="17"/>
  <c r="CG33" i="17"/>
  <c r="CG34" i="17"/>
  <c r="CG35" i="17"/>
  <c r="CG36" i="17"/>
  <c r="CG37" i="17"/>
  <c r="CG38" i="17"/>
  <c r="CG39" i="17"/>
  <c r="CG40" i="17"/>
  <c r="CG41" i="17"/>
  <c r="CG42" i="17"/>
  <c r="CG43" i="17"/>
  <c r="CG44" i="17"/>
  <c r="CG45" i="17"/>
  <c r="CG7" i="17"/>
  <c r="AM7" i="17"/>
  <c r="AM13" i="17"/>
  <c r="AM14" i="17"/>
  <c r="AM15" i="17"/>
  <c r="AM16" i="17"/>
  <c r="AM17" i="17"/>
  <c r="AM18" i="17"/>
  <c r="AM19" i="17"/>
  <c r="AM20" i="17"/>
  <c r="AM21" i="17"/>
  <c r="AM22" i="17"/>
  <c r="AM23" i="17"/>
  <c r="AM24" i="17"/>
  <c r="AM25" i="17"/>
  <c r="AM26" i="17"/>
  <c r="AM27" i="17"/>
  <c r="AM28" i="17"/>
  <c r="AM29" i="17"/>
  <c r="AM30" i="17"/>
  <c r="AM31" i="17"/>
  <c r="AM32" i="17"/>
  <c r="AM33" i="17"/>
  <c r="AM34" i="17"/>
  <c r="AM35" i="17"/>
  <c r="AM36" i="17"/>
  <c r="AM37" i="17"/>
  <c r="AM38" i="17"/>
  <c r="AM39" i="17"/>
  <c r="AM40" i="17"/>
  <c r="AM41" i="17"/>
  <c r="AM42" i="17"/>
  <c r="AM43" i="17"/>
  <c r="AM44" i="17"/>
  <c r="AM45" i="17"/>
  <c r="AM8" i="17"/>
  <c r="AM9" i="17"/>
  <c r="AM10" i="17"/>
  <c r="AM11" i="17"/>
  <c r="AM12" i="17"/>
  <c r="AC8" i="17"/>
  <c r="AC9" i="17"/>
  <c r="AC10" i="17"/>
  <c r="AC11" i="17"/>
  <c r="AC12" i="17"/>
  <c r="AC13" i="17"/>
  <c r="AC14" i="17"/>
  <c r="AC15" i="17"/>
  <c r="AC16" i="17"/>
  <c r="AC17" i="17"/>
  <c r="AC18" i="17"/>
  <c r="AC19" i="17"/>
  <c r="AC20" i="17"/>
  <c r="AC21" i="17"/>
  <c r="AC22" i="17"/>
  <c r="AC23" i="17"/>
  <c r="AC24" i="17"/>
  <c r="AC25" i="17"/>
  <c r="AC26" i="17"/>
  <c r="AC27" i="17"/>
  <c r="AC28" i="17"/>
  <c r="AC29" i="17"/>
  <c r="AC30" i="17"/>
  <c r="AC31" i="17"/>
  <c r="AC32" i="17"/>
  <c r="AC33" i="17"/>
  <c r="AC34" i="17"/>
  <c r="AC35" i="17"/>
  <c r="AC36" i="17"/>
  <c r="AC37" i="17"/>
  <c r="AC38" i="17"/>
  <c r="AC39" i="17"/>
  <c r="AC40" i="17"/>
  <c r="AC41" i="17"/>
  <c r="AC42" i="17"/>
  <c r="AC43" i="17"/>
  <c r="AC44" i="17"/>
  <c r="AC45" i="17"/>
  <c r="AC7" i="17"/>
  <c r="CH8" i="16"/>
  <c r="CH9" i="16"/>
  <c r="CH10" i="16"/>
  <c r="CH11" i="16"/>
  <c r="CH12" i="16"/>
  <c r="CH13" i="16"/>
  <c r="CH14" i="16"/>
  <c r="CH15" i="16"/>
  <c r="CH16" i="16"/>
  <c r="CH17" i="16"/>
  <c r="CH18" i="16"/>
  <c r="CH19" i="16"/>
  <c r="CH20" i="16"/>
  <c r="CH21" i="16"/>
  <c r="CH22" i="16"/>
  <c r="CH23" i="16"/>
  <c r="CH24" i="16"/>
  <c r="CH25" i="16"/>
  <c r="CH26" i="16"/>
  <c r="CH27" i="16"/>
  <c r="CH28" i="16"/>
  <c r="CH29" i="16"/>
  <c r="CH30" i="16"/>
  <c r="CH31" i="16"/>
  <c r="CH32" i="16"/>
  <c r="CH33" i="16"/>
  <c r="CH34" i="16"/>
  <c r="CH35" i="16"/>
  <c r="CH36" i="16"/>
  <c r="CH37" i="16"/>
  <c r="CH38" i="16"/>
  <c r="CH39" i="16"/>
  <c r="CH40" i="16"/>
  <c r="CH41" i="16"/>
  <c r="CH42" i="16"/>
  <c r="CH43" i="16"/>
  <c r="CH44" i="16"/>
  <c r="CH45" i="16"/>
  <c r="CH46" i="16"/>
  <c r="CH47" i="16"/>
  <c r="CH7" i="16"/>
  <c r="CA8" i="16"/>
  <c r="CA9" i="16"/>
  <c r="CA10" i="16"/>
  <c r="CA11" i="16"/>
  <c r="CA12" i="16"/>
  <c r="CA13" i="16"/>
  <c r="CA14" i="16"/>
  <c r="CA15" i="16"/>
  <c r="CA16" i="16"/>
  <c r="CA17" i="16"/>
  <c r="CA18" i="16"/>
  <c r="CA19" i="16"/>
  <c r="CA20" i="16"/>
  <c r="CA21" i="16"/>
  <c r="CA22" i="16"/>
  <c r="CA23" i="16"/>
  <c r="CA24" i="16"/>
  <c r="CA25" i="16"/>
  <c r="CA26" i="16"/>
  <c r="CA27" i="16"/>
  <c r="CA28" i="16"/>
  <c r="CA29" i="16"/>
  <c r="CA30" i="16"/>
  <c r="CA31" i="16"/>
  <c r="CA32" i="16"/>
  <c r="CA33" i="16"/>
  <c r="CA34" i="16"/>
  <c r="CA35" i="16"/>
  <c r="CA36" i="16"/>
  <c r="CA37" i="16"/>
  <c r="CA38" i="16"/>
  <c r="CA39" i="16"/>
  <c r="CA40" i="16"/>
  <c r="CA41" i="16"/>
  <c r="CA42" i="16"/>
  <c r="CA43" i="16"/>
  <c r="CA44" i="16"/>
  <c r="CA45" i="16"/>
  <c r="CA46" i="16"/>
  <c r="CA47" i="16"/>
  <c r="CA7" i="16"/>
  <c r="BT8" i="16"/>
  <c r="BT9" i="16"/>
  <c r="BT10" i="16"/>
  <c r="BT11" i="16"/>
  <c r="BT12" i="16"/>
  <c r="BT13" i="16"/>
  <c r="BT14" i="16"/>
  <c r="BT15" i="16"/>
  <c r="BT16" i="16"/>
  <c r="BT17" i="16"/>
  <c r="BT18" i="16"/>
  <c r="BT19" i="16"/>
  <c r="BT20" i="16"/>
  <c r="BT21" i="16"/>
  <c r="BT22" i="16"/>
  <c r="BT23" i="16"/>
  <c r="BT24" i="16"/>
  <c r="BT25" i="16"/>
  <c r="BT26" i="16"/>
  <c r="BT27" i="16"/>
  <c r="BT28" i="16"/>
  <c r="BT29" i="16"/>
  <c r="BT30" i="16"/>
  <c r="BT31" i="16"/>
  <c r="BT32" i="16"/>
  <c r="BT33" i="16"/>
  <c r="BT34" i="16"/>
  <c r="BT35" i="16"/>
  <c r="BT36" i="16"/>
  <c r="BT37" i="16"/>
  <c r="BT38" i="16"/>
  <c r="BT39" i="16"/>
  <c r="BT40" i="16"/>
  <c r="BT41" i="16"/>
  <c r="BT42" i="16"/>
  <c r="BT43" i="16"/>
  <c r="BT44" i="16"/>
  <c r="BT45" i="16"/>
  <c r="BT46" i="16"/>
  <c r="BT47" i="16"/>
  <c r="BT7" i="16"/>
  <c r="AG8" i="16"/>
  <c r="AG9" i="16"/>
  <c r="AG10" i="16"/>
  <c r="AG11" i="16"/>
  <c r="AG12" i="16"/>
  <c r="AG13" i="16"/>
  <c r="AG14" i="16"/>
  <c r="AG15" i="16"/>
  <c r="AG16" i="16"/>
  <c r="AG17" i="16"/>
  <c r="AG18" i="16"/>
  <c r="AG19" i="16"/>
  <c r="AG20" i="16"/>
  <c r="AG21" i="16"/>
  <c r="AG22" i="16"/>
  <c r="AG23" i="16"/>
  <c r="AG24" i="16"/>
  <c r="AG25" i="16"/>
  <c r="AG26" i="16"/>
  <c r="AG27" i="16"/>
  <c r="AG28" i="16"/>
  <c r="AG29" i="16"/>
  <c r="AG30" i="16"/>
  <c r="AG31" i="16"/>
  <c r="AG32" i="16"/>
  <c r="AG33" i="16"/>
  <c r="AG34" i="16"/>
  <c r="AG35" i="16"/>
  <c r="AG36" i="16"/>
  <c r="AG37" i="16"/>
  <c r="AG38" i="16"/>
  <c r="AG39" i="16"/>
  <c r="AG40" i="16"/>
  <c r="AG41" i="16"/>
  <c r="AG42" i="16"/>
  <c r="AG43" i="16"/>
  <c r="AG44" i="16"/>
  <c r="AG45" i="16"/>
  <c r="AG46" i="16"/>
  <c r="AG47" i="16"/>
  <c r="AG7" i="16"/>
  <c r="Z8" i="16"/>
  <c r="Z9" i="16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26" i="16"/>
  <c r="Z27" i="16"/>
  <c r="Z28" i="16"/>
  <c r="Z29" i="16"/>
  <c r="Z30" i="16"/>
  <c r="Z31" i="16"/>
  <c r="Z32" i="16"/>
  <c r="Z33" i="16"/>
  <c r="Z34" i="16"/>
  <c r="Z35" i="16"/>
  <c r="Z36" i="16"/>
  <c r="Z37" i="16"/>
  <c r="Z38" i="16"/>
  <c r="Z39" i="16"/>
  <c r="Z40" i="16"/>
  <c r="Z41" i="16"/>
  <c r="Z42" i="16"/>
  <c r="Z43" i="16"/>
  <c r="Z44" i="16"/>
  <c r="Z45" i="16"/>
  <c r="Z46" i="16"/>
  <c r="Z47" i="16"/>
  <c r="Z7" i="16"/>
  <c r="CB8" i="14"/>
  <c r="CB9" i="14"/>
  <c r="CB10" i="14"/>
  <c r="CB11" i="14"/>
  <c r="CB12" i="14"/>
  <c r="CB13" i="14"/>
  <c r="CB14" i="14"/>
  <c r="CB15" i="14"/>
  <c r="CB16" i="14"/>
  <c r="CB17" i="14"/>
  <c r="CB18" i="14"/>
  <c r="CB19" i="14"/>
  <c r="CB20" i="14"/>
  <c r="CB21" i="14"/>
  <c r="CB22" i="14"/>
  <c r="CB23" i="14"/>
  <c r="CB24" i="14"/>
  <c r="CB25" i="14"/>
  <c r="CB26" i="14"/>
  <c r="CB27" i="14"/>
  <c r="CB28" i="14"/>
  <c r="CB29" i="14"/>
  <c r="CB30" i="14"/>
  <c r="CB31" i="14"/>
  <c r="CB32" i="14"/>
  <c r="CB33" i="14"/>
  <c r="CB34" i="14"/>
  <c r="CB35" i="14"/>
  <c r="CB36" i="14"/>
  <c r="CB37" i="14"/>
  <c r="CB38" i="14"/>
  <c r="CB39" i="14"/>
  <c r="CB40" i="14"/>
  <c r="CB41" i="14"/>
  <c r="CB42" i="14"/>
  <c r="CB43" i="14"/>
  <c r="CB44" i="14"/>
  <c r="CB45" i="14"/>
  <c r="CB46" i="14"/>
  <c r="CB7" i="14"/>
  <c r="BF8" i="14"/>
  <c r="BF9" i="14"/>
  <c r="BF10" i="14"/>
  <c r="BF11" i="14"/>
  <c r="BF12" i="14"/>
  <c r="BF13" i="14"/>
  <c r="BF14" i="14"/>
  <c r="BF15" i="14"/>
  <c r="BF16" i="14"/>
  <c r="BF17" i="14"/>
  <c r="BF18" i="14"/>
  <c r="BF19" i="14"/>
  <c r="BF20" i="14"/>
  <c r="BF21" i="14"/>
  <c r="BF22" i="14"/>
  <c r="BF23" i="14"/>
  <c r="BF24" i="14"/>
  <c r="BF25" i="14"/>
  <c r="BF26" i="14"/>
  <c r="BF27" i="14"/>
  <c r="BF28" i="14"/>
  <c r="BF29" i="14"/>
  <c r="BF30" i="14"/>
  <c r="BF31" i="14"/>
  <c r="BF32" i="14"/>
  <c r="BF33" i="14"/>
  <c r="BF34" i="14"/>
  <c r="BF35" i="14"/>
  <c r="BF36" i="14"/>
  <c r="BF37" i="14"/>
  <c r="BF38" i="14"/>
  <c r="BF39" i="14"/>
  <c r="BF40" i="14"/>
  <c r="BF41" i="14"/>
  <c r="BF42" i="14"/>
  <c r="BF43" i="14"/>
  <c r="BF44" i="14"/>
  <c r="BF45" i="14"/>
  <c r="BF46" i="14"/>
  <c r="BF7" i="14"/>
  <c r="T8" i="14"/>
  <c r="T9" i="14"/>
  <c r="T10" i="14"/>
  <c r="T11" i="14"/>
  <c r="T12" i="14"/>
  <c r="T13" i="14"/>
  <c r="T14" i="14"/>
  <c r="T15" i="14"/>
  <c r="T16" i="14"/>
  <c r="T17" i="14"/>
  <c r="T18" i="14"/>
  <c r="T19" i="14"/>
  <c r="T20" i="14"/>
  <c r="T21" i="14"/>
  <c r="T22" i="14"/>
  <c r="T23" i="14"/>
  <c r="T24" i="14"/>
  <c r="T25" i="14"/>
  <c r="T26" i="14"/>
  <c r="T27" i="14"/>
  <c r="T28" i="14"/>
  <c r="T29" i="14"/>
  <c r="T30" i="14"/>
  <c r="T31" i="14"/>
  <c r="T32" i="14"/>
  <c r="T33" i="14"/>
  <c r="T34" i="14"/>
  <c r="T35" i="14"/>
  <c r="T36" i="14"/>
  <c r="T37" i="14"/>
  <c r="T38" i="14"/>
  <c r="T39" i="14"/>
  <c r="T40" i="14"/>
  <c r="T41" i="14"/>
  <c r="T42" i="14"/>
  <c r="T43" i="14"/>
  <c r="T44" i="14"/>
  <c r="T45" i="14"/>
  <c r="T46" i="14"/>
  <c r="T7" i="14"/>
  <c r="BX8" i="13"/>
  <c r="BX9" i="13"/>
  <c r="BX10" i="13"/>
  <c r="BX11" i="13"/>
  <c r="BX12" i="13"/>
  <c r="BX13" i="13"/>
  <c r="BX14" i="13"/>
  <c r="BX15" i="13"/>
  <c r="BX16" i="13"/>
  <c r="BX17" i="13"/>
  <c r="BX18" i="13"/>
  <c r="BX19" i="13"/>
  <c r="BX20" i="13"/>
  <c r="BX21" i="13"/>
  <c r="BX22" i="13"/>
  <c r="BX23" i="13"/>
  <c r="BX24" i="13"/>
  <c r="BX25" i="13"/>
  <c r="BX26" i="13"/>
  <c r="BX27" i="13"/>
  <c r="BX28" i="13"/>
  <c r="BX29" i="13"/>
  <c r="BX30" i="13"/>
  <c r="BX31" i="13"/>
  <c r="BX32" i="13"/>
  <c r="BX33" i="13"/>
  <c r="BX34" i="13"/>
  <c r="BX35" i="13"/>
  <c r="BX36" i="13"/>
  <c r="BX37" i="13"/>
  <c r="BX38" i="13"/>
  <c r="BX39" i="13"/>
  <c r="BX40" i="13"/>
  <c r="BX41" i="13"/>
  <c r="BX42" i="13"/>
  <c r="BX43" i="13"/>
  <c r="BX44" i="13"/>
  <c r="BX45" i="13"/>
  <c r="BX46" i="13"/>
  <c r="BX47" i="13"/>
  <c r="BX48" i="13"/>
  <c r="BX49" i="13"/>
  <c r="BX7" i="13"/>
  <c r="BF8" i="13"/>
  <c r="BF9" i="13"/>
  <c r="BF10" i="13"/>
  <c r="BF11" i="13"/>
  <c r="BF12" i="13"/>
  <c r="BF13" i="13"/>
  <c r="BF14" i="13"/>
  <c r="BF15" i="13"/>
  <c r="BF16" i="13"/>
  <c r="BF17" i="13"/>
  <c r="BF18" i="13"/>
  <c r="BF19" i="13"/>
  <c r="BF20" i="13"/>
  <c r="BF21" i="13"/>
  <c r="BF22" i="13"/>
  <c r="BF23" i="13"/>
  <c r="BF24" i="13"/>
  <c r="BF25" i="13"/>
  <c r="BF26" i="13"/>
  <c r="BF27" i="13"/>
  <c r="BF28" i="13"/>
  <c r="BF29" i="13"/>
  <c r="BF30" i="13"/>
  <c r="BF31" i="13"/>
  <c r="BF32" i="13"/>
  <c r="BF33" i="13"/>
  <c r="BF34" i="13"/>
  <c r="BF35" i="13"/>
  <c r="BF36" i="13"/>
  <c r="BF37" i="13"/>
  <c r="BF38" i="13"/>
  <c r="BF39" i="13"/>
  <c r="BF40" i="13"/>
  <c r="BF41" i="13"/>
  <c r="BF42" i="13"/>
  <c r="BF43" i="13"/>
  <c r="BF44" i="13"/>
  <c r="BF45" i="13"/>
  <c r="BF46" i="13"/>
  <c r="BF47" i="13"/>
  <c r="BF48" i="13"/>
  <c r="BF49" i="13"/>
  <c r="BF7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BL8" i="12"/>
  <c r="BL9" i="12"/>
  <c r="BL10" i="12"/>
  <c r="BL11" i="12"/>
  <c r="BL12" i="12"/>
  <c r="BL13" i="12"/>
  <c r="BL14" i="12"/>
  <c r="BL15" i="12"/>
  <c r="BL16" i="12"/>
  <c r="BL17" i="12"/>
  <c r="BL18" i="12"/>
  <c r="BL19" i="12"/>
  <c r="BL20" i="12"/>
  <c r="BL21" i="12"/>
  <c r="BL22" i="12"/>
  <c r="BL23" i="12"/>
  <c r="BL24" i="12"/>
  <c r="BL25" i="12"/>
  <c r="BL26" i="12"/>
  <c r="BL27" i="12"/>
  <c r="BL28" i="12"/>
  <c r="BL29" i="12"/>
  <c r="BL30" i="12"/>
  <c r="BL31" i="12"/>
  <c r="BL32" i="12"/>
  <c r="BL33" i="12"/>
  <c r="BL34" i="12"/>
  <c r="BL35" i="12"/>
  <c r="BL36" i="12"/>
  <c r="BL37" i="12"/>
  <c r="BL38" i="12"/>
  <c r="BL39" i="12"/>
  <c r="BL40" i="12"/>
  <c r="BL41" i="12"/>
  <c r="BL42" i="12"/>
  <c r="BL43" i="12"/>
  <c r="BL44" i="12"/>
  <c r="BL45" i="12"/>
  <c r="BL7" i="12"/>
  <c r="AR8" i="12"/>
  <c r="AR9" i="12"/>
  <c r="AR10" i="12"/>
  <c r="AR11" i="12"/>
  <c r="AR12" i="12"/>
  <c r="AR13" i="12"/>
  <c r="AR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R40" i="12"/>
  <c r="AR41" i="12"/>
  <c r="AR42" i="12"/>
  <c r="AR43" i="12"/>
  <c r="AR44" i="12"/>
  <c r="AR45" i="12"/>
  <c r="AR7" i="12"/>
  <c r="BP8" i="11"/>
  <c r="BP9" i="11"/>
  <c r="BP10" i="11"/>
  <c r="BP11" i="11"/>
  <c r="BP12" i="11"/>
  <c r="BP13" i="11"/>
  <c r="BP14" i="11"/>
  <c r="BP15" i="11"/>
  <c r="BP16" i="11"/>
  <c r="BP17" i="11"/>
  <c r="BP18" i="11"/>
  <c r="BP19" i="11"/>
  <c r="BP20" i="11"/>
  <c r="BP21" i="11"/>
  <c r="BP22" i="11"/>
  <c r="BP23" i="11"/>
  <c r="BP24" i="11"/>
  <c r="BP25" i="11"/>
  <c r="BP26" i="11"/>
  <c r="BP27" i="11"/>
  <c r="BP28" i="11"/>
  <c r="BP29" i="11"/>
  <c r="BP30" i="11"/>
  <c r="BP31" i="11"/>
  <c r="BP32" i="11"/>
  <c r="BP33" i="11"/>
  <c r="BP34" i="11"/>
  <c r="BP35" i="11"/>
  <c r="BP36" i="11"/>
  <c r="BP37" i="11"/>
  <c r="BP38" i="11"/>
  <c r="BP39" i="11"/>
  <c r="BP40" i="11"/>
  <c r="BP41" i="11"/>
  <c r="BP42" i="11"/>
  <c r="BP43" i="11"/>
  <c r="BP44" i="11"/>
  <c r="BP45" i="11"/>
  <c r="BP7" i="11"/>
  <c r="BJ8" i="11"/>
  <c r="BJ9" i="11"/>
  <c r="BJ10" i="11"/>
  <c r="BJ11" i="11"/>
  <c r="BJ12" i="11"/>
  <c r="BJ13" i="11"/>
  <c r="BJ14" i="11"/>
  <c r="BJ15" i="11"/>
  <c r="BJ16" i="11"/>
  <c r="BJ17" i="11"/>
  <c r="BJ18" i="11"/>
  <c r="BJ19" i="11"/>
  <c r="BJ20" i="11"/>
  <c r="BJ21" i="11"/>
  <c r="BJ22" i="11"/>
  <c r="BJ23" i="11"/>
  <c r="BJ24" i="11"/>
  <c r="BJ25" i="11"/>
  <c r="BJ26" i="11"/>
  <c r="BJ27" i="11"/>
  <c r="BJ28" i="11"/>
  <c r="BJ29" i="11"/>
  <c r="BJ30" i="11"/>
  <c r="BJ31" i="11"/>
  <c r="BJ32" i="11"/>
  <c r="BJ33" i="11"/>
  <c r="BJ34" i="11"/>
  <c r="BJ35" i="11"/>
  <c r="BJ36" i="11"/>
  <c r="BJ37" i="11"/>
  <c r="BJ38" i="11"/>
  <c r="BJ39" i="11"/>
  <c r="BJ40" i="11"/>
  <c r="BJ41" i="11"/>
  <c r="BJ42" i="11"/>
  <c r="BJ43" i="11"/>
  <c r="BJ44" i="11"/>
  <c r="BJ45" i="11"/>
  <c r="BJ7" i="11"/>
  <c r="CF8" i="10"/>
  <c r="CF9" i="10"/>
  <c r="CF10" i="10"/>
  <c r="CF11" i="10"/>
  <c r="CF12" i="10"/>
  <c r="CF13" i="10"/>
  <c r="CF14" i="10"/>
  <c r="CF15" i="10"/>
  <c r="CF16" i="10"/>
  <c r="CF17" i="10"/>
  <c r="CF18" i="10"/>
  <c r="CF19" i="10"/>
  <c r="CF20" i="10"/>
  <c r="CF21" i="10"/>
  <c r="CF22" i="10"/>
  <c r="CF23" i="10"/>
  <c r="CF24" i="10"/>
  <c r="CF25" i="10"/>
  <c r="CF26" i="10"/>
  <c r="CF27" i="10"/>
  <c r="CF28" i="10"/>
  <c r="CF29" i="10"/>
  <c r="CF30" i="10"/>
  <c r="CF31" i="10"/>
  <c r="CF32" i="10"/>
  <c r="CF33" i="10"/>
  <c r="CF34" i="10"/>
  <c r="CF35" i="10"/>
  <c r="CF36" i="10"/>
  <c r="CF37" i="10"/>
  <c r="CF38" i="10"/>
  <c r="CF39" i="10"/>
  <c r="CF40" i="10"/>
  <c r="CF41" i="10"/>
  <c r="CF42" i="10"/>
  <c r="CF43" i="10"/>
  <c r="CF44" i="10"/>
  <c r="CF45" i="10"/>
  <c r="CF46" i="10"/>
  <c r="CF47" i="10"/>
  <c r="CF48" i="10"/>
  <c r="CF49" i="10"/>
  <c r="CF7" i="10"/>
  <c r="BO8" i="10"/>
  <c r="BO9" i="10"/>
  <c r="BO10" i="10"/>
  <c r="BO11" i="10"/>
  <c r="BO12" i="10"/>
  <c r="BO13" i="10"/>
  <c r="BO14" i="10"/>
  <c r="BO15" i="10"/>
  <c r="BO16" i="10"/>
  <c r="BO17" i="10"/>
  <c r="BO18" i="10"/>
  <c r="BO19" i="10"/>
  <c r="BO20" i="10"/>
  <c r="BO21" i="10"/>
  <c r="BO22" i="10"/>
  <c r="BO23" i="10"/>
  <c r="BO24" i="10"/>
  <c r="BO25" i="10"/>
  <c r="BO26" i="10"/>
  <c r="BO27" i="10"/>
  <c r="BO28" i="10"/>
  <c r="BO29" i="10"/>
  <c r="BO30" i="10"/>
  <c r="BO31" i="10"/>
  <c r="BO32" i="10"/>
  <c r="BO33" i="10"/>
  <c r="BO34" i="10"/>
  <c r="BO35" i="10"/>
  <c r="BO36" i="10"/>
  <c r="BO37" i="10"/>
  <c r="BO38" i="10"/>
  <c r="BO39" i="10"/>
  <c r="BO40" i="10"/>
  <c r="BO41" i="10"/>
  <c r="BO42" i="10"/>
  <c r="BO43" i="10"/>
  <c r="BO44" i="10"/>
  <c r="BO45" i="10"/>
  <c r="BO46" i="10"/>
  <c r="BO47" i="10"/>
  <c r="BO48" i="10"/>
  <c r="BO49" i="10"/>
  <c r="BO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B23" i="10"/>
  <c r="AB24" i="10"/>
  <c r="AB25" i="10"/>
  <c r="AB26" i="10"/>
  <c r="AB27" i="10"/>
  <c r="AB28" i="10"/>
  <c r="AB29" i="10"/>
  <c r="AB30" i="10"/>
  <c r="AB31" i="10"/>
  <c r="AB32" i="10"/>
  <c r="AB33" i="10"/>
  <c r="AB34" i="10"/>
  <c r="AB35" i="10"/>
  <c r="AB36" i="10"/>
  <c r="AB37" i="10"/>
  <c r="AB38" i="10"/>
  <c r="AB39" i="10"/>
  <c r="AB40" i="10"/>
  <c r="AB41" i="10"/>
  <c r="AB42" i="10"/>
  <c r="AB43" i="10"/>
  <c r="AB44" i="10"/>
  <c r="AB45" i="10"/>
  <c r="AB46" i="10"/>
  <c r="AB47" i="10"/>
  <c r="AB48" i="10"/>
  <c r="AB49" i="10"/>
  <c r="AB7" i="10"/>
  <c r="W8" i="10" l="1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W44" i="10"/>
  <c r="W45" i="10"/>
  <c r="W46" i="10"/>
  <c r="W47" i="10"/>
  <c r="W48" i="10"/>
  <c r="W49" i="10"/>
  <c r="W7" i="10"/>
  <c r="CF8" i="9"/>
  <c r="CF9" i="9"/>
  <c r="CF10" i="9"/>
  <c r="CF11" i="9"/>
  <c r="CF12" i="9"/>
  <c r="CF13" i="9"/>
  <c r="CF14" i="9"/>
  <c r="CF15" i="9"/>
  <c r="CF16" i="9"/>
  <c r="CF17" i="9"/>
  <c r="CF18" i="9"/>
  <c r="CF19" i="9"/>
  <c r="CF20" i="9"/>
  <c r="CF21" i="9"/>
  <c r="CF22" i="9"/>
  <c r="CF23" i="9"/>
  <c r="CF24" i="9"/>
  <c r="CF25" i="9"/>
  <c r="CF26" i="9"/>
  <c r="CF27" i="9"/>
  <c r="CF28" i="9"/>
  <c r="CF29" i="9"/>
  <c r="CF30" i="9"/>
  <c r="CF31" i="9"/>
  <c r="CF32" i="9"/>
  <c r="CF33" i="9"/>
  <c r="CF34" i="9"/>
  <c r="CF35" i="9"/>
  <c r="CF36" i="9"/>
  <c r="CF37" i="9"/>
  <c r="CF38" i="9"/>
  <c r="CF39" i="9"/>
  <c r="CF40" i="9"/>
  <c r="CF41" i="9"/>
  <c r="CF42" i="9"/>
  <c r="CF43" i="9"/>
  <c r="CF44" i="9"/>
  <c r="CF45" i="9"/>
  <c r="CF46" i="9"/>
  <c r="CF47" i="9"/>
  <c r="CF48" i="9"/>
  <c r="CF49" i="9"/>
  <c r="CF7" i="9"/>
  <c r="BJ8" i="9"/>
  <c r="BJ9" i="9"/>
  <c r="BJ10" i="9"/>
  <c r="BJ11" i="9"/>
  <c r="BJ12" i="9"/>
  <c r="BJ13" i="9"/>
  <c r="BJ14" i="9"/>
  <c r="BJ15" i="9"/>
  <c r="BJ16" i="9"/>
  <c r="BJ17" i="9"/>
  <c r="BJ18" i="9"/>
  <c r="BJ19" i="9"/>
  <c r="BJ20" i="9"/>
  <c r="BJ21" i="9"/>
  <c r="BJ22" i="9"/>
  <c r="BJ23" i="9"/>
  <c r="BJ24" i="9"/>
  <c r="BJ25" i="9"/>
  <c r="BJ26" i="9"/>
  <c r="BJ27" i="9"/>
  <c r="BJ28" i="9"/>
  <c r="BJ29" i="9"/>
  <c r="BJ30" i="9"/>
  <c r="BJ31" i="9"/>
  <c r="BJ32" i="9"/>
  <c r="BJ33" i="9"/>
  <c r="BJ34" i="9"/>
  <c r="BJ35" i="9"/>
  <c r="BJ36" i="9"/>
  <c r="BJ37" i="9"/>
  <c r="BJ38" i="9"/>
  <c r="BJ39" i="9"/>
  <c r="BJ40" i="9"/>
  <c r="BJ41" i="9"/>
  <c r="BJ42" i="9"/>
  <c r="BJ43" i="9"/>
  <c r="BJ44" i="9"/>
  <c r="BJ45" i="9"/>
  <c r="BJ46" i="9"/>
  <c r="BJ47" i="9"/>
  <c r="BJ48" i="9"/>
  <c r="BJ49" i="9"/>
  <c r="BJ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7" i="9"/>
  <c r="AR8" i="8"/>
  <c r="AR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7" i="8"/>
  <c r="BM8" i="7"/>
  <c r="BM9" i="7"/>
  <c r="BM10" i="7"/>
  <c r="BM11" i="7"/>
  <c r="BM12" i="7"/>
  <c r="BM13" i="7"/>
  <c r="BM14" i="7"/>
  <c r="BM15" i="7"/>
  <c r="BM16" i="7"/>
  <c r="BM17" i="7"/>
  <c r="BM18" i="7"/>
  <c r="BM19" i="7"/>
  <c r="BM20" i="7"/>
  <c r="BM21" i="7"/>
  <c r="BM22" i="7"/>
  <c r="BM23" i="7"/>
  <c r="BM24" i="7"/>
  <c r="BM25" i="7"/>
  <c r="BM26" i="7"/>
  <c r="BM27" i="7"/>
  <c r="BM28" i="7"/>
  <c r="BM29" i="7"/>
  <c r="BM30" i="7"/>
  <c r="BM31" i="7"/>
  <c r="BM32" i="7"/>
  <c r="BM33" i="7"/>
  <c r="BM34" i="7"/>
  <c r="BM35" i="7"/>
  <c r="BM36" i="7"/>
  <c r="BM37" i="7"/>
  <c r="BM38" i="7"/>
  <c r="BM39" i="7"/>
  <c r="BM40" i="7"/>
  <c r="BM41" i="7"/>
  <c r="BM42" i="7"/>
  <c r="BM43" i="7"/>
  <c r="BM44" i="7"/>
  <c r="BM45" i="7"/>
  <c r="BM46" i="7"/>
  <c r="BM47" i="7"/>
  <c r="BM48" i="7"/>
  <c r="BM7" i="7"/>
  <c r="BB8" i="7"/>
  <c r="BB9" i="7"/>
  <c r="BB10" i="7"/>
  <c r="BB11" i="7"/>
  <c r="BB12" i="7"/>
  <c r="BB13" i="7"/>
  <c r="BB14" i="7"/>
  <c r="BB15" i="7"/>
  <c r="BB16" i="7"/>
  <c r="BB17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37" i="7"/>
  <c r="BB38" i="7"/>
  <c r="BB39" i="7"/>
  <c r="BB40" i="7"/>
  <c r="BB41" i="7"/>
  <c r="BB42" i="7"/>
  <c r="BB43" i="7"/>
  <c r="BB44" i="7"/>
  <c r="BB45" i="7"/>
  <c r="BB46" i="7"/>
  <c r="BB47" i="7"/>
  <c r="BB48" i="7"/>
  <c r="BB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7" i="7"/>
  <c r="BV8" i="21"/>
  <c r="BV9" i="21"/>
  <c r="BV10" i="21"/>
  <c r="BV11" i="21"/>
  <c r="BV12" i="21"/>
  <c r="BV13" i="21"/>
  <c r="BV14" i="21"/>
  <c r="BV15" i="21"/>
  <c r="BV16" i="21"/>
  <c r="BV17" i="21"/>
  <c r="BV18" i="21"/>
  <c r="BV19" i="21"/>
  <c r="BV20" i="21"/>
  <c r="BV21" i="21"/>
  <c r="BV22" i="21"/>
  <c r="BV23" i="21"/>
  <c r="BV24" i="21"/>
  <c r="BV25" i="21"/>
  <c r="BV26" i="21"/>
  <c r="BV27" i="21"/>
  <c r="BV28" i="21"/>
  <c r="BV29" i="21"/>
  <c r="BV30" i="21"/>
  <c r="BV31" i="21"/>
  <c r="BV32" i="21"/>
  <c r="BV33" i="21"/>
  <c r="BV34" i="21"/>
  <c r="BV35" i="21"/>
  <c r="BV36" i="21"/>
  <c r="BV37" i="21"/>
  <c r="BV38" i="21"/>
  <c r="BV39" i="21"/>
  <c r="BV40" i="21"/>
  <c r="BV41" i="21"/>
  <c r="BV42" i="21"/>
  <c r="BV43" i="21"/>
  <c r="BV44" i="21"/>
  <c r="BV45" i="21"/>
  <c r="BV46" i="21"/>
  <c r="BV47" i="21"/>
  <c r="BV48" i="21"/>
  <c r="BV49" i="21"/>
  <c r="BV7" i="21"/>
  <c r="BH8" i="21"/>
  <c r="BH9" i="21"/>
  <c r="BH10" i="21"/>
  <c r="BH11" i="21"/>
  <c r="BH12" i="21"/>
  <c r="BH13" i="21"/>
  <c r="BH14" i="21"/>
  <c r="BH15" i="21"/>
  <c r="BH16" i="21"/>
  <c r="BH17" i="21"/>
  <c r="BH18" i="21"/>
  <c r="BH19" i="21"/>
  <c r="BH20" i="21"/>
  <c r="BH21" i="21"/>
  <c r="BH22" i="21"/>
  <c r="BH23" i="21"/>
  <c r="BH24" i="21"/>
  <c r="BH25" i="21"/>
  <c r="BH26" i="21"/>
  <c r="BH27" i="21"/>
  <c r="BH28" i="21"/>
  <c r="BH29" i="21"/>
  <c r="BH30" i="21"/>
  <c r="BH31" i="21"/>
  <c r="BH32" i="21"/>
  <c r="BH33" i="21"/>
  <c r="BH34" i="21"/>
  <c r="BH35" i="21"/>
  <c r="BH36" i="21"/>
  <c r="BH37" i="21"/>
  <c r="BH38" i="21"/>
  <c r="BH39" i="21"/>
  <c r="BH40" i="21"/>
  <c r="BH41" i="21"/>
  <c r="BH42" i="21"/>
  <c r="BH43" i="21"/>
  <c r="BH44" i="21"/>
  <c r="BH45" i="21"/>
  <c r="BH46" i="21"/>
  <c r="BH47" i="21"/>
  <c r="BH48" i="21"/>
  <c r="BH49" i="21"/>
  <c r="BH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26" i="21"/>
  <c r="U27" i="21"/>
  <c r="U28" i="21"/>
  <c r="U29" i="21"/>
  <c r="U30" i="21"/>
  <c r="U31" i="21"/>
  <c r="U32" i="21"/>
  <c r="U33" i="21"/>
  <c r="U34" i="21"/>
  <c r="U35" i="21"/>
  <c r="U36" i="21"/>
  <c r="U37" i="21"/>
  <c r="U38" i="21"/>
  <c r="U39" i="21"/>
  <c r="U40" i="21"/>
  <c r="U41" i="21"/>
  <c r="U42" i="21"/>
  <c r="U43" i="21"/>
  <c r="U44" i="21"/>
  <c r="U45" i="21"/>
  <c r="U46" i="21"/>
  <c r="U47" i="21"/>
  <c r="U48" i="21"/>
  <c r="U49" i="21"/>
  <c r="U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8" i="21"/>
  <c r="O39" i="21"/>
  <c r="O40" i="21"/>
  <c r="O41" i="21"/>
  <c r="O42" i="21"/>
  <c r="O43" i="21"/>
  <c r="O44" i="21"/>
  <c r="O45" i="21"/>
  <c r="O46" i="21"/>
  <c r="O47" i="21"/>
  <c r="O48" i="21"/>
  <c r="O49" i="21"/>
  <c r="O7" i="21"/>
  <c r="AK8" i="22"/>
  <c r="AK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31" i="22"/>
  <c r="AK32" i="22"/>
  <c r="AK33" i="22"/>
  <c r="AK34" i="22"/>
  <c r="AK35" i="22"/>
  <c r="AK36" i="22"/>
  <c r="AK37" i="22"/>
  <c r="AK38" i="22"/>
  <c r="AK39" i="22"/>
  <c r="AK40" i="22"/>
  <c r="AK41" i="22"/>
  <c r="AK42" i="22"/>
  <c r="AK43" i="22"/>
  <c r="AK44" i="22"/>
  <c r="AK45" i="22"/>
  <c r="AK46" i="22"/>
  <c r="AK47" i="22"/>
  <c r="AK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7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AX47" i="22" l="1"/>
  <c r="AP47" i="22"/>
  <c r="AZ47" i="22"/>
  <c r="AX46" i="22"/>
  <c r="AP46" i="22"/>
  <c r="AZ46" i="22"/>
  <c r="AX45" i="22"/>
  <c r="AP45" i="22"/>
  <c r="AZ45" i="22"/>
  <c r="AX44" i="22"/>
  <c r="AP44" i="22"/>
  <c r="AZ44" i="22"/>
  <c r="AX43" i="22"/>
  <c r="AP43" i="22"/>
  <c r="AZ43" i="22"/>
  <c r="AX42" i="22"/>
  <c r="AP42" i="22"/>
  <c r="AZ42" i="22"/>
  <c r="AX41" i="22"/>
  <c r="AP41" i="22"/>
  <c r="AZ41" i="22"/>
  <c r="AX40" i="22"/>
  <c r="AP40" i="22"/>
  <c r="AZ40" i="22"/>
  <c r="AX39" i="22"/>
  <c r="AP39" i="22"/>
  <c r="AZ39" i="22"/>
  <c r="AX38" i="22"/>
  <c r="AP38" i="22"/>
  <c r="AZ38" i="22"/>
  <c r="AX37" i="22"/>
  <c r="AP37" i="22"/>
  <c r="AZ37" i="22"/>
  <c r="AX36" i="22"/>
  <c r="AP36" i="22"/>
  <c r="AZ36" i="22"/>
  <c r="AX35" i="22"/>
  <c r="AP35" i="22"/>
  <c r="AZ35" i="22"/>
  <c r="AX34" i="22"/>
  <c r="AP34" i="22"/>
  <c r="AZ34" i="22"/>
  <c r="AX33" i="22"/>
  <c r="AP33" i="22"/>
  <c r="AZ33" i="22"/>
  <c r="AX32" i="22"/>
  <c r="AP32" i="22"/>
  <c r="AZ32" i="22"/>
  <c r="AX31" i="22"/>
  <c r="AP31" i="22"/>
  <c r="AZ31" i="22"/>
  <c r="AX30" i="22"/>
  <c r="AP30" i="22"/>
  <c r="AZ30" i="22"/>
  <c r="AX29" i="22"/>
  <c r="AP29" i="22"/>
  <c r="AZ29" i="22"/>
  <c r="AX28" i="22"/>
  <c r="AP28" i="22"/>
  <c r="AZ28" i="22"/>
  <c r="AX27" i="22"/>
  <c r="AP27" i="22"/>
  <c r="AZ27" i="22"/>
  <c r="AX26" i="22"/>
  <c r="AP26" i="22"/>
  <c r="AZ26" i="22"/>
  <c r="AX25" i="22"/>
  <c r="AP25" i="22"/>
  <c r="AZ25" i="22"/>
  <c r="AX24" i="22"/>
  <c r="AP24" i="22"/>
  <c r="AZ24" i="22"/>
  <c r="AX23" i="22"/>
  <c r="AP23" i="22"/>
  <c r="AZ23" i="22"/>
  <c r="AX22" i="22"/>
  <c r="AP22" i="22"/>
  <c r="AZ22" i="22"/>
  <c r="AX21" i="22"/>
  <c r="AP21" i="22"/>
  <c r="AZ21" i="22"/>
  <c r="AX20" i="22"/>
  <c r="AP20" i="22"/>
  <c r="AZ20" i="22"/>
  <c r="AX19" i="22"/>
  <c r="AP19" i="22"/>
  <c r="AZ19" i="22"/>
  <c r="AX18" i="22"/>
  <c r="AP18" i="22"/>
  <c r="AZ18" i="22"/>
  <c r="AX17" i="22"/>
  <c r="AP17" i="22"/>
  <c r="AZ17" i="22"/>
  <c r="AX16" i="22"/>
  <c r="AP16" i="22"/>
  <c r="AZ16" i="22"/>
  <c r="AX15" i="22"/>
  <c r="AP15" i="22"/>
  <c r="AZ15" i="22"/>
  <c r="AX14" i="22"/>
  <c r="AP14" i="22"/>
  <c r="AZ14" i="22"/>
  <c r="AX13" i="22"/>
  <c r="AP13" i="22"/>
  <c r="AZ13" i="22"/>
  <c r="AX12" i="22"/>
  <c r="AP12" i="22"/>
  <c r="AZ12" i="22"/>
  <c r="AX11" i="22"/>
  <c r="AP11" i="22"/>
  <c r="AZ11" i="22"/>
  <c r="AX10" i="22"/>
  <c r="AP10" i="22"/>
  <c r="AZ10" i="22"/>
  <c r="AX9" i="22"/>
  <c r="AP9" i="22"/>
  <c r="AZ9" i="22"/>
  <c r="AX8" i="22"/>
  <c r="AP8" i="22"/>
  <c r="AZ8" i="22"/>
  <c r="AX7" i="22"/>
  <c r="AP7" i="22"/>
  <c r="AZ7" i="22"/>
  <c r="BO7" i="7" l="1"/>
  <c r="BO48" i="7"/>
  <c r="BO44" i="7" l="1"/>
  <c r="BO45" i="7"/>
  <c r="BO46" i="7"/>
  <c r="BO47" i="7"/>
  <c r="CY45" i="17" l="1"/>
  <c r="CL45" i="17"/>
  <c r="CY44" i="17"/>
  <c r="CL44" i="17"/>
  <c r="CY43" i="17"/>
  <c r="CL43" i="17"/>
  <c r="CY42" i="17"/>
  <c r="CL42" i="17"/>
  <c r="CY41" i="17"/>
  <c r="CL41" i="17"/>
  <c r="CY40" i="17"/>
  <c r="CL40" i="17"/>
  <c r="CY39" i="17"/>
  <c r="CL39" i="17"/>
  <c r="CY38" i="17"/>
  <c r="CL38" i="17"/>
  <c r="CY37" i="17"/>
  <c r="CL37" i="17"/>
  <c r="CY36" i="17"/>
  <c r="CL36" i="17"/>
  <c r="CY35" i="17"/>
  <c r="CL35" i="17"/>
  <c r="CY34" i="17"/>
  <c r="CL34" i="17"/>
  <c r="CY33" i="17"/>
  <c r="CL33" i="17"/>
  <c r="CY32" i="17"/>
  <c r="CL32" i="17"/>
  <c r="CY31" i="17"/>
  <c r="CL31" i="17"/>
  <c r="CY30" i="17"/>
  <c r="CL30" i="17"/>
  <c r="CY29" i="17"/>
  <c r="CL29" i="17"/>
  <c r="CY28" i="17"/>
  <c r="CL28" i="17"/>
  <c r="CY27" i="17"/>
  <c r="CL27" i="17"/>
  <c r="CY26" i="17"/>
  <c r="CL26" i="17"/>
  <c r="CY25" i="17"/>
  <c r="CL25" i="17"/>
  <c r="CY24" i="17"/>
  <c r="CL24" i="17"/>
  <c r="CY23" i="17"/>
  <c r="CL23" i="17"/>
  <c r="CY22" i="17"/>
  <c r="CL22" i="17"/>
  <c r="CY21" i="17"/>
  <c r="CL21" i="17"/>
  <c r="CY20" i="17"/>
  <c r="CL20" i="17"/>
  <c r="CY19" i="17"/>
  <c r="CL19" i="17"/>
  <c r="CY18" i="17"/>
  <c r="CL18" i="17"/>
  <c r="CL17" i="17"/>
  <c r="CY17" i="17" s="1"/>
  <c r="CY16" i="17"/>
  <c r="CL16" i="17"/>
  <c r="CY15" i="17"/>
  <c r="CL15" i="17"/>
  <c r="CY14" i="17"/>
  <c r="CL14" i="17"/>
  <c r="CY13" i="17"/>
  <c r="CL13" i="17"/>
  <c r="CY12" i="17"/>
  <c r="CL12" i="17"/>
  <c r="CY11" i="17"/>
  <c r="CL11" i="17"/>
  <c r="CY10" i="17"/>
  <c r="CL10" i="17"/>
  <c r="CY9" i="17"/>
  <c r="CL9" i="17"/>
  <c r="CY8" i="17"/>
  <c r="CL8" i="17"/>
  <c r="CY7" i="17"/>
  <c r="CL7" i="17"/>
  <c r="BM49" i="21"/>
  <c r="BM48" i="21"/>
  <c r="BX48" i="21"/>
  <c r="BM47" i="21"/>
  <c r="BX47" i="21"/>
  <c r="BM46" i="21"/>
  <c r="BX46" i="21"/>
  <c r="BM45" i="21"/>
  <c r="BX45" i="21"/>
  <c r="BX44" i="21"/>
  <c r="BM44" i="21"/>
  <c r="BM43" i="21"/>
  <c r="BX43" i="21"/>
  <c r="BX42" i="21"/>
  <c r="BM42" i="21"/>
  <c r="BM41" i="21"/>
  <c r="BX41" i="21"/>
  <c r="BX40" i="21"/>
  <c r="BM40" i="21"/>
  <c r="BM39" i="21"/>
  <c r="BX39" i="21"/>
  <c r="BX38" i="21"/>
  <c r="BM38" i="21"/>
  <c r="BM37" i="21"/>
  <c r="BX37" i="21"/>
  <c r="BX36" i="21"/>
  <c r="BM36" i="21"/>
  <c r="BM35" i="21"/>
  <c r="BX35" i="21"/>
  <c r="BX34" i="21"/>
  <c r="BM34" i="21"/>
  <c r="BM33" i="21"/>
  <c r="BX33" i="21"/>
  <c r="BX32" i="21"/>
  <c r="BM32" i="21"/>
  <c r="BM31" i="21"/>
  <c r="BX31" i="21"/>
  <c r="BX30" i="21"/>
  <c r="BM30" i="21"/>
  <c r="BM29" i="21"/>
  <c r="BX29" i="21"/>
  <c r="BX28" i="21"/>
  <c r="BM28" i="21"/>
  <c r="BX27" i="21"/>
  <c r="BM27" i="21"/>
  <c r="BX26" i="21"/>
  <c r="BM26" i="21"/>
  <c r="BX25" i="21"/>
  <c r="BM25" i="21"/>
  <c r="BX24" i="21"/>
  <c r="BM24" i="21"/>
  <c r="BX23" i="21"/>
  <c r="BM23" i="21"/>
  <c r="BX22" i="21"/>
  <c r="BM22" i="21"/>
  <c r="BX21" i="21"/>
  <c r="BM21" i="21"/>
  <c r="BX20" i="21"/>
  <c r="BM20" i="21"/>
  <c r="BX19" i="21"/>
  <c r="BM19" i="21"/>
  <c r="BX18" i="21"/>
  <c r="BM18" i="21"/>
  <c r="BX17" i="21"/>
  <c r="BM17" i="21"/>
  <c r="BX16" i="21"/>
  <c r="BM16" i="21"/>
  <c r="BX15" i="21"/>
  <c r="BM15" i="21"/>
  <c r="BX14" i="21"/>
  <c r="BM14" i="21"/>
  <c r="BX13" i="21"/>
  <c r="BM13" i="21"/>
  <c r="BX12" i="21"/>
  <c r="BM12" i="21"/>
  <c r="BX11" i="21"/>
  <c r="BM11" i="21"/>
  <c r="BX10" i="21"/>
  <c r="BM10" i="21"/>
  <c r="BX9" i="21"/>
  <c r="BM9" i="21"/>
  <c r="BX8" i="21"/>
  <c r="BM8" i="21"/>
  <c r="BX7" i="21"/>
  <c r="BM7" i="21"/>
  <c r="AO41" i="18"/>
  <c r="AH41" i="18"/>
  <c r="N41" i="18"/>
  <c r="I41" i="18"/>
  <c r="AQ41" i="18"/>
  <c r="AO40" i="18"/>
  <c r="AH40" i="18"/>
  <c r="N40" i="18"/>
  <c r="I40" i="18"/>
  <c r="AQ40" i="18"/>
  <c r="AO39" i="18"/>
  <c r="AH39" i="18"/>
  <c r="N39" i="18"/>
  <c r="I39" i="18"/>
  <c r="AQ39" i="18"/>
  <c r="AO38" i="18"/>
  <c r="AH38" i="18"/>
  <c r="N38" i="18"/>
  <c r="I38" i="18"/>
  <c r="AQ38" i="18"/>
  <c r="AO37" i="18"/>
  <c r="AH37" i="18"/>
  <c r="N37" i="18"/>
  <c r="I37" i="18"/>
  <c r="AQ37" i="18"/>
  <c r="AO36" i="18"/>
  <c r="AH36" i="18"/>
  <c r="N36" i="18"/>
  <c r="I36" i="18"/>
  <c r="AQ36" i="18"/>
  <c r="AO35" i="18"/>
  <c r="AH35" i="18"/>
  <c r="N35" i="18"/>
  <c r="I35" i="18"/>
  <c r="AQ35" i="18"/>
  <c r="AO34" i="18"/>
  <c r="AH34" i="18"/>
  <c r="N34" i="18"/>
  <c r="I34" i="18"/>
  <c r="AQ34" i="18"/>
  <c r="AO33" i="18"/>
  <c r="AH33" i="18"/>
  <c r="N33" i="18"/>
  <c r="I33" i="18"/>
  <c r="AQ33" i="18"/>
  <c r="AO32" i="18"/>
  <c r="AH32" i="18"/>
  <c r="N32" i="18"/>
  <c r="I32" i="18"/>
  <c r="AQ32" i="18"/>
  <c r="AO31" i="18"/>
  <c r="AH31" i="18"/>
  <c r="N31" i="18"/>
  <c r="I31" i="18"/>
  <c r="AQ31" i="18"/>
  <c r="AO30" i="18"/>
  <c r="AH30" i="18"/>
  <c r="N30" i="18"/>
  <c r="I30" i="18"/>
  <c r="AQ30" i="18"/>
  <c r="AO29" i="18"/>
  <c r="AH29" i="18"/>
  <c r="N29" i="18"/>
  <c r="I29" i="18"/>
  <c r="AQ29" i="18"/>
  <c r="AO28" i="18"/>
  <c r="AH28" i="18"/>
  <c r="N28" i="18"/>
  <c r="I28" i="18"/>
  <c r="AQ28" i="18"/>
  <c r="AO27" i="18"/>
  <c r="AH27" i="18"/>
  <c r="N27" i="18"/>
  <c r="I27" i="18"/>
  <c r="AQ27" i="18"/>
  <c r="AO26" i="18"/>
  <c r="AH26" i="18"/>
  <c r="N26" i="18"/>
  <c r="I26" i="18"/>
  <c r="AQ26" i="18"/>
  <c r="AO25" i="18"/>
  <c r="AH25" i="18"/>
  <c r="N25" i="18"/>
  <c r="I25" i="18"/>
  <c r="AQ25" i="18"/>
  <c r="AO24" i="18"/>
  <c r="AH24" i="18"/>
  <c r="N24" i="18"/>
  <c r="I24" i="18"/>
  <c r="AQ24" i="18"/>
  <c r="AO23" i="18"/>
  <c r="AH23" i="18"/>
  <c r="N23" i="18"/>
  <c r="I23" i="18"/>
  <c r="AQ23" i="18"/>
  <c r="AO22" i="18"/>
  <c r="AH22" i="18"/>
  <c r="N22" i="18"/>
  <c r="I22" i="18"/>
  <c r="AQ22" i="18"/>
  <c r="AO21" i="18"/>
  <c r="AH21" i="18"/>
  <c r="N21" i="18"/>
  <c r="I21" i="18"/>
  <c r="AQ21" i="18"/>
  <c r="AO20" i="18"/>
  <c r="AH20" i="18"/>
  <c r="N20" i="18"/>
  <c r="I20" i="18"/>
  <c r="AQ20" i="18"/>
  <c r="AO19" i="18"/>
  <c r="AH19" i="18"/>
  <c r="N19" i="18"/>
  <c r="I19" i="18"/>
  <c r="AQ19" i="18"/>
  <c r="AO18" i="18"/>
  <c r="AH18" i="18"/>
  <c r="N18" i="18"/>
  <c r="I18" i="18"/>
  <c r="AQ18" i="18"/>
  <c r="AO17" i="18"/>
  <c r="AH17" i="18"/>
  <c r="N17" i="18"/>
  <c r="I17" i="18"/>
  <c r="AQ17" i="18"/>
  <c r="AO16" i="18"/>
  <c r="AH16" i="18"/>
  <c r="N16" i="18"/>
  <c r="I16" i="18"/>
  <c r="AQ16" i="18"/>
  <c r="AO15" i="18"/>
  <c r="AH15" i="18"/>
  <c r="N15" i="18"/>
  <c r="I15" i="18"/>
  <c r="AQ15" i="18"/>
  <c r="AO14" i="18"/>
  <c r="AH14" i="18"/>
  <c r="N14" i="18"/>
  <c r="I14" i="18"/>
  <c r="AQ14" i="18"/>
  <c r="AO13" i="18"/>
  <c r="AH13" i="18"/>
  <c r="N13" i="18"/>
  <c r="I13" i="18"/>
  <c r="AQ13" i="18"/>
  <c r="AO12" i="18"/>
  <c r="AH12" i="18"/>
  <c r="N12" i="18"/>
  <c r="I12" i="18"/>
  <c r="AQ12" i="18"/>
  <c r="AO11" i="18"/>
  <c r="AH11" i="18"/>
  <c r="N11" i="18"/>
  <c r="I11" i="18"/>
  <c r="AQ11" i="18"/>
  <c r="AO10" i="18"/>
  <c r="AH10" i="18"/>
  <c r="N10" i="18"/>
  <c r="I10" i="18"/>
  <c r="AQ10" i="18"/>
  <c r="AO9" i="18"/>
  <c r="AH9" i="18"/>
  <c r="N9" i="18"/>
  <c r="I9" i="18"/>
  <c r="AQ9" i="18"/>
  <c r="AO8" i="18"/>
  <c r="AH8" i="18"/>
  <c r="N8" i="18"/>
  <c r="I8" i="18"/>
  <c r="AQ8" i="18"/>
  <c r="AO7" i="18"/>
  <c r="AH7" i="18"/>
  <c r="N7" i="18"/>
  <c r="I7" i="18"/>
  <c r="AQ7" i="18"/>
  <c r="T49" i="13"/>
  <c r="BZ49" i="13"/>
  <c r="T48" i="13"/>
  <c r="BZ48" i="13"/>
  <c r="T47" i="13"/>
  <c r="BZ47" i="13"/>
  <c r="T46" i="13"/>
  <c r="BZ46" i="13"/>
  <c r="T45" i="13"/>
  <c r="BZ45" i="13"/>
  <c r="T44" i="13"/>
  <c r="BZ44" i="13"/>
  <c r="T43" i="13"/>
  <c r="BZ43" i="13"/>
  <c r="T42" i="13"/>
  <c r="BZ42" i="13"/>
  <c r="BK41" i="13"/>
  <c r="T41" i="13"/>
  <c r="BZ41" i="13"/>
  <c r="BK40" i="13"/>
  <c r="T40" i="13"/>
  <c r="BZ40" i="13"/>
  <c r="BK39" i="13"/>
  <c r="T39" i="13"/>
  <c r="BZ39" i="13"/>
  <c r="BK38" i="13"/>
  <c r="T38" i="13"/>
  <c r="BZ38" i="13"/>
  <c r="BK37" i="13"/>
  <c r="T37" i="13"/>
  <c r="BZ37" i="13"/>
  <c r="BK36" i="13"/>
  <c r="T36" i="13"/>
  <c r="BZ36" i="13"/>
  <c r="BK35" i="13"/>
  <c r="T35" i="13"/>
  <c r="BZ35" i="13"/>
  <c r="BK34" i="13"/>
  <c r="T34" i="13"/>
  <c r="BZ34" i="13"/>
  <c r="BK33" i="13"/>
  <c r="T33" i="13"/>
  <c r="BZ33" i="13"/>
  <c r="BK32" i="13"/>
  <c r="T32" i="13"/>
  <c r="BZ32" i="13"/>
  <c r="BK31" i="13"/>
  <c r="T31" i="13"/>
  <c r="BZ31" i="13"/>
  <c r="BK30" i="13"/>
  <c r="T30" i="13"/>
  <c r="BZ30" i="13"/>
  <c r="BK29" i="13"/>
  <c r="T29" i="13"/>
  <c r="BZ29" i="13"/>
  <c r="BK28" i="13"/>
  <c r="T28" i="13"/>
  <c r="BZ28" i="13"/>
  <c r="BK27" i="13"/>
  <c r="T27" i="13"/>
  <c r="BZ27" i="13"/>
  <c r="BK26" i="13"/>
  <c r="T26" i="13"/>
  <c r="BZ26" i="13"/>
  <c r="BK25" i="13"/>
  <c r="T25" i="13"/>
  <c r="BZ25" i="13"/>
  <c r="BK24" i="13"/>
  <c r="T24" i="13"/>
  <c r="BZ24" i="13"/>
  <c r="BK23" i="13"/>
  <c r="T23" i="13"/>
  <c r="BZ23" i="13"/>
  <c r="BK22" i="13"/>
  <c r="T22" i="13"/>
  <c r="BZ22" i="13"/>
  <c r="BK21" i="13"/>
  <c r="T21" i="13"/>
  <c r="BZ21" i="13"/>
  <c r="BK20" i="13"/>
  <c r="T20" i="13"/>
  <c r="BZ20" i="13"/>
  <c r="BK19" i="13"/>
  <c r="T19" i="13"/>
  <c r="BZ19" i="13"/>
  <c r="BK18" i="13"/>
  <c r="T18" i="13"/>
  <c r="BZ18" i="13"/>
  <c r="BK17" i="13"/>
  <c r="T17" i="13"/>
  <c r="BZ17" i="13"/>
  <c r="BK16" i="13"/>
  <c r="T16" i="13"/>
  <c r="BZ16" i="13"/>
  <c r="BK15" i="13"/>
  <c r="T15" i="13"/>
  <c r="BZ15" i="13"/>
  <c r="BK14" i="13"/>
  <c r="T14" i="13"/>
  <c r="BZ14" i="13"/>
  <c r="BK13" i="13"/>
  <c r="T13" i="13"/>
  <c r="BZ13" i="13"/>
  <c r="BK12" i="13"/>
  <c r="T12" i="13"/>
  <c r="BZ12" i="13"/>
  <c r="BK11" i="13"/>
  <c r="T11" i="13"/>
  <c r="BZ11" i="13"/>
  <c r="BK10" i="13"/>
  <c r="T10" i="13"/>
  <c r="BZ10" i="13"/>
  <c r="BK9" i="13"/>
  <c r="T9" i="13"/>
  <c r="BZ9" i="13"/>
  <c r="BK8" i="13"/>
  <c r="T8" i="13"/>
  <c r="BZ8" i="13"/>
  <c r="BK7" i="13"/>
  <c r="T7" i="13"/>
  <c r="BZ7" i="13"/>
  <c r="S45" i="11"/>
  <c r="AA45" i="11"/>
  <c r="BX45" i="11" s="1"/>
  <c r="BV45" i="11"/>
  <c r="S44" i="11"/>
  <c r="AA44" i="11"/>
  <c r="BX44" i="11"/>
  <c r="BV44" i="11"/>
  <c r="S43" i="11"/>
  <c r="AA43" i="11"/>
  <c r="BV43" i="11"/>
  <c r="BX43" i="11"/>
  <c r="S42" i="11"/>
  <c r="AA42" i="11"/>
  <c r="BX42" i="11"/>
  <c r="BV42" i="11"/>
  <c r="S41" i="11"/>
  <c r="AA41" i="11"/>
  <c r="BV41" i="11"/>
  <c r="BX41" i="11"/>
  <c r="S40" i="11"/>
  <c r="BX40" i="11" s="1"/>
  <c r="AA40" i="11"/>
  <c r="BV40" i="11"/>
  <c r="S39" i="11"/>
  <c r="AA39" i="11"/>
  <c r="BV39" i="11"/>
  <c r="BX39" i="11"/>
  <c r="S38" i="11"/>
  <c r="BX38" i="11" s="1"/>
  <c r="AA38" i="11"/>
  <c r="BV38" i="11"/>
  <c r="S37" i="11"/>
  <c r="AA37" i="11"/>
  <c r="BX37" i="11" s="1"/>
  <c r="BV37" i="11"/>
  <c r="S36" i="11"/>
  <c r="BX36" i="11" s="1"/>
  <c r="AA36" i="11"/>
  <c r="BV36" i="11"/>
  <c r="S35" i="11"/>
  <c r="AA35" i="11"/>
  <c r="BV35" i="11"/>
  <c r="BX35" i="11"/>
  <c r="S34" i="11"/>
  <c r="BX34" i="11" s="1"/>
  <c r="AA34" i="11"/>
  <c r="BV34" i="11"/>
  <c r="S33" i="11"/>
  <c r="AA33" i="11"/>
  <c r="BX33" i="11" s="1"/>
  <c r="BV33" i="11"/>
  <c r="S32" i="11"/>
  <c r="BX32" i="11" s="1"/>
  <c r="AA32" i="11"/>
  <c r="BV32" i="11"/>
  <c r="S31" i="11"/>
  <c r="AA31" i="11"/>
  <c r="BX31" i="11" s="1"/>
  <c r="BV31" i="11"/>
  <c r="S30" i="11"/>
  <c r="BX30" i="11" s="1"/>
  <c r="AA30" i="11"/>
  <c r="BV30" i="11"/>
  <c r="S29" i="11"/>
  <c r="AA29" i="11"/>
  <c r="BV29" i="11"/>
  <c r="BX29" i="11"/>
  <c r="S28" i="11"/>
  <c r="BX28" i="11" s="1"/>
  <c r="AA28" i="11"/>
  <c r="BV28" i="11"/>
  <c r="S27" i="11"/>
  <c r="AA27" i="11"/>
  <c r="BV27" i="11"/>
  <c r="BX27" i="11"/>
  <c r="S26" i="11"/>
  <c r="AA26" i="11"/>
  <c r="BX26" i="11"/>
  <c r="BV26" i="11"/>
  <c r="S25" i="11"/>
  <c r="AA25" i="11"/>
  <c r="BV25" i="11"/>
  <c r="BX25" i="11"/>
  <c r="S24" i="11"/>
  <c r="AA24" i="11"/>
  <c r="BX24" i="11"/>
  <c r="BV24" i="11"/>
  <c r="S23" i="11"/>
  <c r="AA23" i="11"/>
  <c r="BV23" i="11"/>
  <c r="BX23" i="11"/>
  <c r="S22" i="11"/>
  <c r="AA22" i="11"/>
  <c r="BX22" i="11"/>
  <c r="BV22" i="11"/>
  <c r="S21" i="11"/>
  <c r="AA21" i="11"/>
  <c r="BV21" i="11"/>
  <c r="BX21" i="11"/>
  <c r="S20" i="11"/>
  <c r="AA20" i="11"/>
  <c r="BX20" i="11"/>
  <c r="BV20" i="11"/>
  <c r="S19" i="11"/>
  <c r="AA19" i="11"/>
  <c r="BX19" i="11" s="1"/>
  <c r="BV19" i="11"/>
  <c r="S18" i="11"/>
  <c r="AA18" i="11"/>
  <c r="BX18" i="11"/>
  <c r="BV18" i="11"/>
  <c r="S17" i="11"/>
  <c r="AA17" i="11"/>
  <c r="BX17" i="11" s="1"/>
  <c r="BV17" i="11"/>
  <c r="S16" i="11"/>
  <c r="AA16" i="11"/>
  <c r="BX16" i="11"/>
  <c r="BV16" i="11"/>
  <c r="S15" i="11"/>
  <c r="AA15" i="11"/>
  <c r="BV15" i="11"/>
  <c r="BX15" i="11"/>
  <c r="S14" i="11"/>
  <c r="AA14" i="11"/>
  <c r="BX14" i="11"/>
  <c r="BV14" i="11"/>
  <c r="S13" i="11"/>
  <c r="AA13" i="11"/>
  <c r="BX13" i="11" s="1"/>
  <c r="BV13" i="11"/>
  <c r="S12" i="11"/>
  <c r="AA12" i="11"/>
  <c r="BX12" i="11"/>
  <c r="BV12" i="11"/>
  <c r="S11" i="11"/>
  <c r="AA11" i="11"/>
  <c r="BV11" i="11"/>
  <c r="S10" i="11"/>
  <c r="AA10" i="11"/>
  <c r="BX10" i="11"/>
  <c r="BV10" i="11"/>
  <c r="S9" i="11"/>
  <c r="AA9" i="11"/>
  <c r="BV9" i="11"/>
  <c r="BX9" i="11"/>
  <c r="S8" i="11"/>
  <c r="AA8" i="11"/>
  <c r="BX8" i="11"/>
  <c r="BV8" i="11"/>
  <c r="S7" i="11"/>
  <c r="AA7" i="11"/>
  <c r="BX7" i="11" s="1"/>
  <c r="BV7" i="11"/>
  <c r="AG39" i="20"/>
  <c r="AI39" i="20" s="1"/>
  <c r="AB39" i="20"/>
  <c r="W39" i="20"/>
  <c r="N39" i="20"/>
  <c r="I39" i="20"/>
  <c r="AG38" i="20"/>
  <c r="AB38" i="20"/>
  <c r="W38" i="20"/>
  <c r="AI38" i="20" s="1"/>
  <c r="N38" i="20"/>
  <c r="I38" i="20"/>
  <c r="AG37" i="20"/>
  <c r="AI37" i="20" s="1"/>
  <c r="AB37" i="20"/>
  <c r="W37" i="20"/>
  <c r="N37" i="20"/>
  <c r="I37" i="20"/>
  <c r="AG36" i="20"/>
  <c r="AB36" i="20"/>
  <c r="W36" i="20"/>
  <c r="AI36" i="20" s="1"/>
  <c r="N36" i="20"/>
  <c r="I36" i="20"/>
  <c r="AG35" i="20"/>
  <c r="AI35" i="20" s="1"/>
  <c r="AB35" i="20"/>
  <c r="W35" i="20"/>
  <c r="N35" i="20"/>
  <c r="I35" i="20"/>
  <c r="AG34" i="20"/>
  <c r="AB34" i="20"/>
  <c r="W34" i="20"/>
  <c r="AI34" i="20" s="1"/>
  <c r="N34" i="20"/>
  <c r="I34" i="20"/>
  <c r="AG33" i="20"/>
  <c r="AI33" i="20" s="1"/>
  <c r="AB33" i="20"/>
  <c r="W33" i="20"/>
  <c r="N33" i="20"/>
  <c r="I33" i="20"/>
  <c r="AG32" i="20"/>
  <c r="AB32" i="20"/>
  <c r="W32" i="20"/>
  <c r="AI32" i="20" s="1"/>
  <c r="N32" i="20"/>
  <c r="I32" i="20"/>
  <c r="AG31" i="20"/>
  <c r="AI31" i="20" s="1"/>
  <c r="AB31" i="20"/>
  <c r="W31" i="20"/>
  <c r="N31" i="20"/>
  <c r="I31" i="20"/>
  <c r="AG30" i="20"/>
  <c r="AB30" i="20"/>
  <c r="W30" i="20"/>
  <c r="AI30" i="20" s="1"/>
  <c r="N30" i="20"/>
  <c r="I30" i="20"/>
  <c r="AG29" i="20"/>
  <c r="AI29" i="20" s="1"/>
  <c r="AB29" i="20"/>
  <c r="W29" i="20"/>
  <c r="N29" i="20"/>
  <c r="I29" i="20"/>
  <c r="AG28" i="20"/>
  <c r="AB28" i="20"/>
  <c r="W28" i="20"/>
  <c r="AI28" i="20" s="1"/>
  <c r="N28" i="20"/>
  <c r="I28" i="20"/>
  <c r="AG27" i="20"/>
  <c r="AI27" i="20" s="1"/>
  <c r="AB27" i="20"/>
  <c r="W27" i="20"/>
  <c r="N27" i="20"/>
  <c r="I27" i="20"/>
  <c r="AG26" i="20"/>
  <c r="AB26" i="20"/>
  <c r="W26" i="20"/>
  <c r="AI26" i="20" s="1"/>
  <c r="N26" i="20"/>
  <c r="I26" i="20"/>
  <c r="AG25" i="20"/>
  <c r="AI25" i="20" s="1"/>
  <c r="AB25" i="20"/>
  <c r="W25" i="20"/>
  <c r="N25" i="20"/>
  <c r="I25" i="20"/>
  <c r="AG24" i="20"/>
  <c r="AB24" i="20"/>
  <c r="W24" i="20"/>
  <c r="AI24" i="20" s="1"/>
  <c r="N24" i="20"/>
  <c r="I24" i="20"/>
  <c r="AG23" i="20"/>
  <c r="AI23" i="20" s="1"/>
  <c r="AB23" i="20"/>
  <c r="W23" i="20"/>
  <c r="N23" i="20"/>
  <c r="I23" i="20"/>
  <c r="AG22" i="20"/>
  <c r="AB22" i="20"/>
  <c r="W22" i="20"/>
  <c r="AI22" i="20" s="1"/>
  <c r="N22" i="20"/>
  <c r="I22" i="20"/>
  <c r="AG21" i="20"/>
  <c r="AI21" i="20" s="1"/>
  <c r="AB21" i="20"/>
  <c r="W21" i="20"/>
  <c r="N21" i="20"/>
  <c r="I21" i="20"/>
  <c r="AG20" i="20"/>
  <c r="AB20" i="20"/>
  <c r="W20" i="20"/>
  <c r="AI20" i="20" s="1"/>
  <c r="N20" i="20"/>
  <c r="I20" i="20"/>
  <c r="AG19" i="20"/>
  <c r="AI19" i="20" s="1"/>
  <c r="AB19" i="20"/>
  <c r="W19" i="20"/>
  <c r="N19" i="20"/>
  <c r="I19" i="20"/>
  <c r="AG18" i="20"/>
  <c r="AB18" i="20"/>
  <c r="W18" i="20"/>
  <c r="AI18" i="20" s="1"/>
  <c r="N18" i="20"/>
  <c r="I18" i="20"/>
  <c r="AG17" i="20"/>
  <c r="AI17" i="20" s="1"/>
  <c r="AB17" i="20"/>
  <c r="W17" i="20"/>
  <c r="N17" i="20"/>
  <c r="I17" i="20"/>
  <c r="AG16" i="20"/>
  <c r="AB16" i="20"/>
  <c r="W16" i="20"/>
  <c r="AI16" i="20" s="1"/>
  <c r="N16" i="20"/>
  <c r="I16" i="20"/>
  <c r="AG15" i="20"/>
  <c r="AI15" i="20" s="1"/>
  <c r="AB15" i="20"/>
  <c r="W15" i="20"/>
  <c r="N15" i="20"/>
  <c r="I15" i="20"/>
  <c r="AG14" i="20"/>
  <c r="AB14" i="20"/>
  <c r="W14" i="20"/>
  <c r="AI14" i="20" s="1"/>
  <c r="N14" i="20"/>
  <c r="I14" i="20"/>
  <c r="AG13" i="20"/>
  <c r="AI13" i="20" s="1"/>
  <c r="AB13" i="20"/>
  <c r="W13" i="20"/>
  <c r="N13" i="20"/>
  <c r="I13" i="20"/>
  <c r="AG12" i="20"/>
  <c r="AB12" i="20"/>
  <c r="W12" i="20"/>
  <c r="AI12" i="20" s="1"/>
  <c r="N12" i="20"/>
  <c r="I12" i="20"/>
  <c r="AG11" i="20"/>
  <c r="AI11" i="20" s="1"/>
  <c r="AB11" i="20"/>
  <c r="W11" i="20"/>
  <c r="N11" i="20"/>
  <c r="I11" i="20"/>
  <c r="AG10" i="20"/>
  <c r="AI10" i="20" s="1"/>
  <c r="AB10" i="20"/>
  <c r="W10" i="20"/>
  <c r="N10" i="20"/>
  <c r="I10" i="20"/>
  <c r="AG9" i="20"/>
  <c r="AI9" i="20" s="1"/>
  <c r="AB9" i="20"/>
  <c r="W9" i="20"/>
  <c r="N9" i="20"/>
  <c r="I9" i="20"/>
  <c r="AG8" i="20"/>
  <c r="AI8" i="20" s="1"/>
  <c r="AB8" i="20"/>
  <c r="W8" i="20"/>
  <c r="N8" i="20"/>
  <c r="I8" i="20"/>
  <c r="AG7" i="20"/>
  <c r="AI7" i="20" s="1"/>
  <c r="AB7" i="20"/>
  <c r="W7" i="20"/>
  <c r="N7" i="20"/>
  <c r="I7" i="20"/>
  <c r="BO49" i="9"/>
  <c r="CH49" i="9"/>
  <c r="BO48" i="9"/>
  <c r="CH48" i="9"/>
  <c r="BO47" i="9"/>
  <c r="CH47" i="9"/>
  <c r="BO46" i="9"/>
  <c r="CH46" i="9"/>
  <c r="BO45" i="9"/>
  <c r="CH45" i="9"/>
  <c r="BO44" i="9"/>
  <c r="CH44" i="9"/>
  <c r="BO43" i="9"/>
  <c r="CH43" i="9"/>
  <c r="BO42" i="9"/>
  <c r="CH42" i="9"/>
  <c r="BO41" i="9"/>
  <c r="CH41" i="9"/>
  <c r="BO40" i="9"/>
  <c r="CH40" i="9"/>
  <c r="BO39" i="9"/>
  <c r="CH39" i="9"/>
  <c r="BO38" i="9"/>
  <c r="CH38" i="9"/>
  <c r="BO37" i="9"/>
  <c r="CH37" i="9"/>
  <c r="BO36" i="9"/>
  <c r="CH36" i="9"/>
  <c r="BO35" i="9"/>
  <c r="CH35" i="9"/>
  <c r="BO34" i="9"/>
  <c r="CH34" i="9"/>
  <c r="BO33" i="9"/>
  <c r="CH33" i="9"/>
  <c r="BO32" i="9"/>
  <c r="CH32" i="9"/>
  <c r="BO31" i="9"/>
  <c r="CH31" i="9"/>
  <c r="BO30" i="9"/>
  <c r="CH30" i="9"/>
  <c r="BO29" i="9"/>
  <c r="CH29" i="9"/>
  <c r="BO28" i="9"/>
  <c r="CH28" i="9"/>
  <c r="BO27" i="9"/>
  <c r="CH27" i="9"/>
  <c r="BO26" i="9"/>
  <c r="CH26" i="9"/>
  <c r="BO25" i="9"/>
  <c r="CH25" i="9"/>
  <c r="BO24" i="9"/>
  <c r="CH24" i="9"/>
  <c r="BO23" i="9"/>
  <c r="CH23" i="9"/>
  <c r="BO22" i="9"/>
  <c r="CH22" i="9"/>
  <c r="BO21" i="9"/>
  <c r="CH21" i="9"/>
  <c r="BO20" i="9"/>
  <c r="CH20" i="9"/>
  <c r="BO19" i="9"/>
  <c r="CH19" i="9"/>
  <c r="BO18" i="9"/>
  <c r="CH18" i="9"/>
  <c r="BO17" i="9"/>
  <c r="CH17" i="9"/>
  <c r="BO16" i="9"/>
  <c r="CH16" i="9"/>
  <c r="BO15" i="9"/>
  <c r="CH15" i="9"/>
  <c r="BO14" i="9"/>
  <c r="CH14" i="9"/>
  <c r="BO13" i="9"/>
  <c r="CH13" i="9"/>
  <c r="BO12" i="9"/>
  <c r="CH12" i="9"/>
  <c r="BO11" i="9"/>
  <c r="CH11" i="9"/>
  <c r="BO10" i="9"/>
  <c r="CH10" i="9"/>
  <c r="BO9" i="9"/>
  <c r="CH9" i="9"/>
  <c r="BO8" i="9"/>
  <c r="CH8" i="9"/>
  <c r="BO7" i="9"/>
  <c r="CH7" i="9"/>
  <c r="BT49" i="10"/>
  <c r="CH49" i="10"/>
  <c r="BT48" i="10"/>
  <c r="CH48" i="10"/>
  <c r="BT47" i="10"/>
  <c r="CH47" i="10"/>
  <c r="BT46" i="10"/>
  <c r="CH46" i="10"/>
  <c r="BT45" i="10"/>
  <c r="CH45" i="10"/>
  <c r="BT44" i="10"/>
  <c r="CH44" i="10"/>
  <c r="BT43" i="10"/>
  <c r="CH43" i="10"/>
  <c r="BT42" i="10"/>
  <c r="CH42" i="10"/>
  <c r="BT41" i="10"/>
  <c r="CH41" i="10"/>
  <c r="BT40" i="10"/>
  <c r="CH40" i="10"/>
  <c r="BT39" i="10"/>
  <c r="CH39" i="10"/>
  <c r="BT38" i="10"/>
  <c r="CH38" i="10"/>
  <c r="BT37" i="10"/>
  <c r="CH37" i="10"/>
  <c r="BT36" i="10"/>
  <c r="CH36" i="10"/>
  <c r="BT35" i="10"/>
  <c r="CH35" i="10"/>
  <c r="BT34" i="10"/>
  <c r="CH34" i="10"/>
  <c r="BT33" i="10"/>
  <c r="CH33" i="10"/>
  <c r="BT32" i="10"/>
  <c r="CH32" i="10"/>
  <c r="BT31" i="10"/>
  <c r="CH31" i="10"/>
  <c r="BT30" i="10"/>
  <c r="CH30" i="10"/>
  <c r="BT29" i="10"/>
  <c r="CH29" i="10"/>
  <c r="BT28" i="10"/>
  <c r="CH28" i="10"/>
  <c r="BT27" i="10"/>
  <c r="CH27" i="10"/>
  <c r="BT26" i="10"/>
  <c r="CH26" i="10"/>
  <c r="BT25" i="10"/>
  <c r="CH25" i="10"/>
  <c r="BT24" i="10"/>
  <c r="CH24" i="10"/>
  <c r="BT23" i="10"/>
  <c r="CH23" i="10"/>
  <c r="BT22" i="10"/>
  <c r="CH22" i="10"/>
  <c r="BT21" i="10"/>
  <c r="CH21" i="10"/>
  <c r="BT20" i="10"/>
  <c r="CH20" i="10"/>
  <c r="BT19" i="10"/>
  <c r="CH19" i="10"/>
  <c r="BT18" i="10"/>
  <c r="CH18" i="10"/>
  <c r="BT17" i="10"/>
  <c r="CH17" i="10"/>
  <c r="BT16" i="10"/>
  <c r="CH16" i="10"/>
  <c r="BT15" i="10"/>
  <c r="CH15" i="10"/>
  <c r="BT14" i="10"/>
  <c r="CH14" i="10"/>
  <c r="BT13" i="10"/>
  <c r="CH13" i="10"/>
  <c r="BT12" i="10"/>
  <c r="CH12" i="10"/>
  <c r="BT11" i="10"/>
  <c r="CH11" i="10"/>
  <c r="BT10" i="10"/>
  <c r="CH10" i="10"/>
  <c r="BT9" i="10"/>
  <c r="CH9" i="10"/>
  <c r="BT8" i="10"/>
  <c r="CH8" i="10"/>
  <c r="BT7" i="10"/>
  <c r="CH7" i="10"/>
  <c r="BB47" i="8"/>
  <c r="AW47" i="8"/>
  <c r="BD47" i="8"/>
  <c r="BB46" i="8"/>
  <c r="AW46" i="8"/>
  <c r="BD46" i="8"/>
  <c r="BB45" i="8"/>
  <c r="AW45" i="8"/>
  <c r="BD45" i="8"/>
  <c r="BB44" i="8"/>
  <c r="AW44" i="8"/>
  <c r="BD44" i="8"/>
  <c r="BB43" i="8"/>
  <c r="AW43" i="8"/>
  <c r="BD43" i="8"/>
  <c r="BB42" i="8"/>
  <c r="AW42" i="8"/>
  <c r="BD42" i="8"/>
  <c r="BB41" i="8"/>
  <c r="AW41" i="8"/>
  <c r="BD41" i="8"/>
  <c r="BB40" i="8"/>
  <c r="AW40" i="8"/>
  <c r="BD40" i="8"/>
  <c r="BB39" i="8"/>
  <c r="AW39" i="8"/>
  <c r="BD39" i="8"/>
  <c r="BB38" i="8"/>
  <c r="AW38" i="8"/>
  <c r="BD38" i="8"/>
  <c r="BB37" i="8"/>
  <c r="AW37" i="8"/>
  <c r="BD37" i="8"/>
  <c r="BB36" i="8"/>
  <c r="AW36" i="8"/>
  <c r="BD36" i="8"/>
  <c r="BB35" i="8"/>
  <c r="AW35" i="8"/>
  <c r="BD35" i="8"/>
  <c r="BB34" i="8"/>
  <c r="AW34" i="8"/>
  <c r="BD34" i="8"/>
  <c r="BB33" i="8"/>
  <c r="AW33" i="8"/>
  <c r="BD33" i="8"/>
  <c r="BB32" i="8"/>
  <c r="AW32" i="8"/>
  <c r="BD32" i="8"/>
  <c r="BB31" i="8"/>
  <c r="AW31" i="8"/>
  <c r="BD31" i="8"/>
  <c r="BB30" i="8"/>
  <c r="AW30" i="8"/>
  <c r="BD30" i="8"/>
  <c r="BB29" i="8"/>
  <c r="AW29" i="8"/>
  <c r="BD29" i="8"/>
  <c r="BB28" i="8"/>
  <c r="AW28" i="8"/>
  <c r="BD28" i="8"/>
  <c r="BB27" i="8"/>
  <c r="AW27" i="8"/>
  <c r="BD27" i="8"/>
  <c r="BB26" i="8"/>
  <c r="AW26" i="8"/>
  <c r="BD26" i="8"/>
  <c r="BB25" i="8"/>
  <c r="AW25" i="8"/>
  <c r="BD25" i="8"/>
  <c r="BB24" i="8"/>
  <c r="AW24" i="8"/>
  <c r="BD24" i="8"/>
  <c r="BB23" i="8"/>
  <c r="AW23" i="8"/>
  <c r="BD23" i="8"/>
  <c r="BB22" i="8"/>
  <c r="AW22" i="8"/>
  <c r="BD22" i="8"/>
  <c r="BB21" i="8"/>
  <c r="AW21" i="8"/>
  <c r="BD21" i="8"/>
  <c r="BB20" i="8"/>
  <c r="AW20" i="8"/>
  <c r="BD20" i="8"/>
  <c r="BB19" i="8"/>
  <c r="AW19" i="8"/>
  <c r="BD19" i="8"/>
  <c r="BB18" i="8"/>
  <c r="AW18" i="8"/>
  <c r="BD18" i="8"/>
  <c r="BB17" i="8"/>
  <c r="AW17" i="8"/>
  <c r="BD17" i="8"/>
  <c r="BB16" i="8"/>
  <c r="AW16" i="8"/>
  <c r="BD16" i="8"/>
  <c r="BB15" i="8"/>
  <c r="AW15" i="8"/>
  <c r="BD15" i="8"/>
  <c r="BB14" i="8"/>
  <c r="AW14" i="8"/>
  <c r="BD14" i="8"/>
  <c r="BB13" i="8"/>
  <c r="AW13" i="8"/>
  <c r="BD13" i="8"/>
  <c r="BB12" i="8"/>
  <c r="AW12" i="8"/>
  <c r="BD12" i="8"/>
  <c r="BB11" i="8"/>
  <c r="AW11" i="8"/>
  <c r="BD11" i="8"/>
  <c r="BB10" i="8"/>
  <c r="AW10" i="8"/>
  <c r="BD10" i="8"/>
  <c r="BB9" i="8"/>
  <c r="AW9" i="8"/>
  <c r="BD9" i="8"/>
  <c r="BB8" i="8"/>
  <c r="AW8" i="8"/>
  <c r="BD8" i="8"/>
  <c r="BB7" i="8"/>
  <c r="AW7" i="8"/>
  <c r="BD7" i="8"/>
  <c r="AB41" i="19"/>
  <c r="W41" i="19"/>
  <c r="N41" i="19"/>
  <c r="I41" i="19"/>
  <c r="AJ41" i="19"/>
  <c r="AB40" i="19"/>
  <c r="W40" i="19"/>
  <c r="N40" i="19"/>
  <c r="I40" i="19"/>
  <c r="AJ40" i="19"/>
  <c r="AB39" i="19"/>
  <c r="W39" i="19"/>
  <c r="N39" i="19"/>
  <c r="I39" i="19"/>
  <c r="AJ39" i="19"/>
  <c r="AB38" i="19"/>
  <c r="W38" i="19"/>
  <c r="N38" i="19"/>
  <c r="I38" i="19"/>
  <c r="AJ38" i="19"/>
  <c r="AB37" i="19"/>
  <c r="W37" i="19"/>
  <c r="N37" i="19"/>
  <c r="I37" i="19"/>
  <c r="AJ37" i="19"/>
  <c r="AB36" i="19"/>
  <c r="W36" i="19"/>
  <c r="N36" i="19"/>
  <c r="I36" i="19"/>
  <c r="AJ36" i="19"/>
  <c r="AB35" i="19"/>
  <c r="W35" i="19"/>
  <c r="N35" i="19"/>
  <c r="I35" i="19"/>
  <c r="AJ35" i="19"/>
  <c r="AB34" i="19"/>
  <c r="W34" i="19"/>
  <c r="N34" i="19"/>
  <c r="I34" i="19"/>
  <c r="AJ34" i="19"/>
  <c r="AB33" i="19"/>
  <c r="W33" i="19"/>
  <c r="N33" i="19"/>
  <c r="I33" i="19"/>
  <c r="AJ33" i="19"/>
  <c r="AB32" i="19"/>
  <c r="W32" i="19"/>
  <c r="N32" i="19"/>
  <c r="I32" i="19"/>
  <c r="AJ32" i="19"/>
  <c r="AB31" i="19"/>
  <c r="W31" i="19"/>
  <c r="N31" i="19"/>
  <c r="I31" i="19"/>
  <c r="AJ31" i="19"/>
  <c r="AB30" i="19"/>
  <c r="W30" i="19"/>
  <c r="N30" i="19"/>
  <c r="I30" i="19"/>
  <c r="AJ30" i="19"/>
  <c r="AB29" i="19"/>
  <c r="W29" i="19"/>
  <c r="N29" i="19"/>
  <c r="I29" i="19"/>
  <c r="AJ29" i="19"/>
  <c r="AB28" i="19"/>
  <c r="W28" i="19"/>
  <c r="N28" i="19"/>
  <c r="I28" i="19"/>
  <c r="AJ28" i="19"/>
  <c r="AB27" i="19"/>
  <c r="W27" i="19"/>
  <c r="N27" i="19"/>
  <c r="I27" i="19"/>
  <c r="AJ27" i="19"/>
  <c r="AB26" i="19"/>
  <c r="W26" i="19"/>
  <c r="N26" i="19"/>
  <c r="I26" i="19"/>
  <c r="AJ26" i="19"/>
  <c r="AB25" i="19"/>
  <c r="W25" i="19"/>
  <c r="N25" i="19"/>
  <c r="I25" i="19"/>
  <c r="AJ25" i="19"/>
  <c r="AB24" i="19"/>
  <c r="W24" i="19"/>
  <c r="N24" i="19"/>
  <c r="I24" i="19"/>
  <c r="AJ24" i="19"/>
  <c r="AB23" i="19"/>
  <c r="W23" i="19"/>
  <c r="N23" i="19"/>
  <c r="I23" i="19"/>
  <c r="AJ23" i="19"/>
  <c r="AB22" i="19"/>
  <c r="W22" i="19"/>
  <c r="N22" i="19"/>
  <c r="I22" i="19"/>
  <c r="AJ22" i="19"/>
  <c r="AB21" i="19"/>
  <c r="W21" i="19"/>
  <c r="N21" i="19"/>
  <c r="I21" i="19"/>
  <c r="AJ21" i="19"/>
  <c r="AB20" i="19"/>
  <c r="W20" i="19"/>
  <c r="N20" i="19"/>
  <c r="I20" i="19"/>
  <c r="AJ20" i="19"/>
  <c r="AB19" i="19"/>
  <c r="W19" i="19"/>
  <c r="N19" i="19"/>
  <c r="I19" i="19"/>
  <c r="AJ19" i="19"/>
  <c r="AB18" i="19"/>
  <c r="W18" i="19"/>
  <c r="N18" i="19"/>
  <c r="I18" i="19"/>
  <c r="AJ18" i="19"/>
  <c r="AB17" i="19"/>
  <c r="W17" i="19"/>
  <c r="N17" i="19"/>
  <c r="I17" i="19"/>
  <c r="AJ17" i="19"/>
  <c r="AB16" i="19"/>
  <c r="W16" i="19"/>
  <c r="N16" i="19"/>
  <c r="I16" i="19"/>
  <c r="AJ16" i="19"/>
  <c r="AB15" i="19"/>
  <c r="W15" i="19"/>
  <c r="N15" i="19"/>
  <c r="I15" i="19"/>
  <c r="AJ15" i="19"/>
  <c r="AB14" i="19"/>
  <c r="W14" i="19"/>
  <c r="N14" i="19"/>
  <c r="I14" i="19"/>
  <c r="AJ14" i="19"/>
  <c r="AB13" i="19"/>
  <c r="W13" i="19"/>
  <c r="N13" i="19"/>
  <c r="I13" i="19"/>
  <c r="AJ13" i="19"/>
  <c r="AB12" i="19"/>
  <c r="W12" i="19"/>
  <c r="N12" i="19"/>
  <c r="I12" i="19"/>
  <c r="AJ12" i="19"/>
  <c r="AB11" i="19"/>
  <c r="W11" i="19"/>
  <c r="N11" i="19"/>
  <c r="I11" i="19"/>
  <c r="AJ11" i="19"/>
  <c r="AB10" i="19"/>
  <c r="W10" i="19"/>
  <c r="N10" i="19"/>
  <c r="I10" i="19"/>
  <c r="AJ10" i="19"/>
  <c r="AB9" i="19"/>
  <c r="W9" i="19"/>
  <c r="N9" i="19"/>
  <c r="I9" i="19"/>
  <c r="AJ9" i="19"/>
  <c r="AB8" i="19"/>
  <c r="W8" i="19"/>
  <c r="N8" i="19"/>
  <c r="I8" i="19"/>
  <c r="AJ8" i="19"/>
  <c r="AB7" i="19"/>
  <c r="W7" i="19"/>
  <c r="N7" i="19"/>
  <c r="I7" i="19"/>
  <c r="AJ7" i="19"/>
  <c r="CJ47" i="16"/>
  <c r="CJ46" i="16"/>
  <c r="CJ45" i="16"/>
  <c r="CJ44" i="16"/>
  <c r="CJ43" i="16"/>
  <c r="CJ42" i="16"/>
  <c r="CJ41" i="16"/>
  <c r="CJ40" i="16"/>
  <c r="CJ39" i="16"/>
  <c r="CJ38" i="16"/>
  <c r="CJ37" i="16"/>
  <c r="CJ36" i="16"/>
  <c r="CJ35" i="16"/>
  <c r="CJ34" i="16"/>
  <c r="CJ33" i="16"/>
  <c r="CJ32" i="16"/>
  <c r="CJ31" i="16"/>
  <c r="CJ30" i="16"/>
  <c r="CJ29" i="16"/>
  <c r="CJ28" i="16"/>
  <c r="CJ27" i="16"/>
  <c r="CJ26" i="16"/>
  <c r="CJ25" i="16"/>
  <c r="CJ24" i="16"/>
  <c r="CJ23" i="16"/>
  <c r="CJ22" i="16"/>
  <c r="CJ21" i="16"/>
  <c r="CJ20" i="16"/>
  <c r="CJ19" i="16"/>
  <c r="CJ18" i="16"/>
  <c r="CJ17" i="16"/>
  <c r="CJ16" i="16"/>
  <c r="CJ15" i="16"/>
  <c r="CJ14" i="16"/>
  <c r="CJ13" i="16"/>
  <c r="CJ12" i="16"/>
  <c r="CJ11" i="16"/>
  <c r="CJ10" i="16"/>
  <c r="CJ9" i="16"/>
  <c r="CJ8" i="16"/>
  <c r="CJ7" i="16"/>
  <c r="BO43" i="7"/>
  <c r="BO42" i="7"/>
  <c r="BO41" i="7"/>
  <c r="BG40" i="7"/>
  <c r="Z40" i="7"/>
  <c r="BO40" i="7"/>
  <c r="BG39" i="7"/>
  <c r="Z39" i="7"/>
  <c r="BO39" i="7"/>
  <c r="BG38" i="7"/>
  <c r="Z38" i="7"/>
  <c r="BO38" i="7"/>
  <c r="BG37" i="7"/>
  <c r="Z37" i="7"/>
  <c r="BO37" i="7"/>
  <c r="BG36" i="7"/>
  <c r="Z36" i="7"/>
  <c r="BO36" i="7"/>
  <c r="BG35" i="7"/>
  <c r="Z35" i="7"/>
  <c r="BO35" i="7"/>
  <c r="BG34" i="7"/>
  <c r="Z34" i="7"/>
  <c r="BO34" i="7"/>
  <c r="BG33" i="7"/>
  <c r="Z33" i="7"/>
  <c r="BO33" i="7"/>
  <c r="BG32" i="7"/>
  <c r="Z32" i="7"/>
  <c r="BO32" i="7"/>
  <c r="BG31" i="7"/>
  <c r="Z31" i="7"/>
  <c r="BO31" i="7"/>
  <c r="BG30" i="7"/>
  <c r="Z30" i="7"/>
  <c r="BO30" i="7"/>
  <c r="BG29" i="7"/>
  <c r="Z29" i="7"/>
  <c r="BO29" i="7"/>
  <c r="BG28" i="7"/>
  <c r="Z28" i="7"/>
  <c r="BO28" i="7"/>
  <c r="BG27" i="7"/>
  <c r="Z27" i="7"/>
  <c r="BO27" i="7"/>
  <c r="BG26" i="7"/>
  <c r="Z26" i="7"/>
  <c r="BO26" i="7"/>
  <c r="BG25" i="7"/>
  <c r="Z25" i="7"/>
  <c r="BO25" i="7"/>
  <c r="BG24" i="7"/>
  <c r="Z24" i="7"/>
  <c r="BO24" i="7"/>
  <c r="BG23" i="7"/>
  <c r="Z23" i="7"/>
  <c r="BO23" i="7"/>
  <c r="BG22" i="7"/>
  <c r="Z22" i="7"/>
  <c r="BO22" i="7"/>
  <c r="BG21" i="7"/>
  <c r="Z21" i="7"/>
  <c r="BO21" i="7"/>
  <c r="BG20" i="7"/>
  <c r="Z20" i="7"/>
  <c r="BO20" i="7"/>
  <c r="BG19" i="7"/>
  <c r="Z19" i="7"/>
  <c r="BO19" i="7"/>
  <c r="BG18" i="7"/>
  <c r="Z18" i="7"/>
  <c r="BO18" i="7"/>
  <c r="BG17" i="7"/>
  <c r="Z17" i="7"/>
  <c r="BO17" i="7"/>
  <c r="BG16" i="7"/>
  <c r="Z16" i="7"/>
  <c r="BO16" i="7"/>
  <c r="BG15" i="7"/>
  <c r="Z15" i="7"/>
  <c r="BO15" i="7"/>
  <c r="BG14" i="7"/>
  <c r="Z14" i="7"/>
  <c r="BO14" i="7"/>
  <c r="BG13" i="7"/>
  <c r="Z13" i="7"/>
  <c r="BO13" i="7"/>
  <c r="BG12" i="7"/>
  <c r="Z12" i="7"/>
  <c r="BO12" i="7"/>
  <c r="BG11" i="7"/>
  <c r="Z11" i="7"/>
  <c r="BO11" i="7"/>
  <c r="BG10" i="7"/>
  <c r="Z10" i="7"/>
  <c r="BO10" i="7"/>
  <c r="BG9" i="7"/>
  <c r="Z9" i="7"/>
  <c r="BO9" i="7"/>
  <c r="BG8" i="7"/>
  <c r="Z8" i="7"/>
  <c r="BO8" i="7"/>
  <c r="BG7" i="7"/>
  <c r="Z7" i="7"/>
  <c r="BK46" i="14"/>
  <c r="Z46" i="14"/>
  <c r="CD46" i="14"/>
  <c r="BK45" i="14"/>
  <c r="Z45" i="14"/>
  <c r="CD45" i="14"/>
  <c r="BK44" i="14"/>
  <c r="Z44" i="14"/>
  <c r="CD44" i="14"/>
  <c r="BK43" i="14"/>
  <c r="Z43" i="14"/>
  <c r="CD43" i="14"/>
  <c r="BK42" i="14"/>
  <c r="Z42" i="14"/>
  <c r="CD42" i="14"/>
  <c r="BK41" i="14"/>
  <c r="Z41" i="14"/>
  <c r="CD41" i="14"/>
  <c r="BK40" i="14"/>
  <c r="Z40" i="14"/>
  <c r="CD40" i="14"/>
  <c r="BK39" i="14"/>
  <c r="Z39" i="14"/>
  <c r="CD39" i="14"/>
  <c r="BK38" i="14"/>
  <c r="Z38" i="14"/>
  <c r="CD38" i="14"/>
  <c r="BK37" i="14"/>
  <c r="Z37" i="14"/>
  <c r="CD37" i="14"/>
  <c r="BK36" i="14"/>
  <c r="Z36" i="14"/>
  <c r="CD36" i="14"/>
  <c r="BK35" i="14"/>
  <c r="Z35" i="14"/>
  <c r="CD35" i="14"/>
  <c r="BK34" i="14"/>
  <c r="Z34" i="14"/>
  <c r="CD34" i="14"/>
  <c r="BK33" i="14"/>
  <c r="Z33" i="14"/>
  <c r="CD33" i="14"/>
  <c r="BK32" i="14"/>
  <c r="Z32" i="14"/>
  <c r="CD32" i="14"/>
  <c r="BK31" i="14"/>
  <c r="Z31" i="14"/>
  <c r="CD31" i="14"/>
  <c r="BK30" i="14"/>
  <c r="Z30" i="14"/>
  <c r="CD30" i="14"/>
  <c r="BK29" i="14"/>
  <c r="Z29" i="14"/>
  <c r="CD29" i="14"/>
  <c r="BK28" i="14"/>
  <c r="Z28" i="14"/>
  <c r="CD28" i="14"/>
  <c r="BK27" i="14"/>
  <c r="Z27" i="14"/>
  <c r="CD27" i="14"/>
  <c r="BK26" i="14"/>
  <c r="Z26" i="14"/>
  <c r="CD26" i="14"/>
  <c r="BK25" i="14"/>
  <c r="Z25" i="14"/>
  <c r="CD25" i="14"/>
  <c r="BK24" i="14"/>
  <c r="Z24" i="14"/>
  <c r="CD24" i="14"/>
  <c r="BK23" i="14"/>
  <c r="Z23" i="14"/>
  <c r="CD23" i="14"/>
  <c r="BK22" i="14"/>
  <c r="Z22" i="14"/>
  <c r="CD22" i="14"/>
  <c r="BK21" i="14"/>
  <c r="Z21" i="14"/>
  <c r="CD21" i="14"/>
  <c r="BK20" i="14"/>
  <c r="Z20" i="14"/>
  <c r="CD20" i="14"/>
  <c r="BK19" i="14"/>
  <c r="Z19" i="14"/>
  <c r="CD19" i="14"/>
  <c r="BK18" i="14"/>
  <c r="Z18" i="14"/>
  <c r="CD18" i="14"/>
  <c r="BK17" i="14"/>
  <c r="Z17" i="14"/>
  <c r="CD17" i="14"/>
  <c r="BK16" i="14"/>
  <c r="Z16" i="14"/>
  <c r="CD16" i="14"/>
  <c r="BK15" i="14"/>
  <c r="Z15" i="14"/>
  <c r="CD15" i="14"/>
  <c r="BK14" i="14"/>
  <c r="Z14" i="14"/>
  <c r="CD14" i="14"/>
  <c r="BK13" i="14"/>
  <c r="Z13" i="14"/>
  <c r="CD13" i="14"/>
  <c r="BK12" i="14"/>
  <c r="Z12" i="14"/>
  <c r="CD12" i="14"/>
  <c r="BK11" i="14"/>
  <c r="Z11" i="14"/>
  <c r="CD11" i="14"/>
  <c r="BK10" i="14"/>
  <c r="Z10" i="14"/>
  <c r="CD10" i="14"/>
  <c r="BK9" i="14"/>
  <c r="Z9" i="14"/>
  <c r="CD9" i="14"/>
  <c r="BK8" i="14"/>
  <c r="Z8" i="14"/>
  <c r="CD8" i="14"/>
  <c r="BK7" i="14"/>
  <c r="Z7" i="14"/>
  <c r="BB45" i="12"/>
  <c r="S45" i="12"/>
  <c r="I45" i="12"/>
  <c r="BN45" i="12"/>
  <c r="BB44" i="12"/>
  <c r="S44" i="12"/>
  <c r="BN44" i="12" s="1"/>
  <c r="I44" i="12"/>
  <c r="BB43" i="12"/>
  <c r="S43" i="12"/>
  <c r="BN43" i="12" s="1"/>
  <c r="I43" i="12"/>
  <c r="BB42" i="12"/>
  <c r="S42" i="12"/>
  <c r="I42" i="12"/>
  <c r="BN42" i="12"/>
  <c r="BB41" i="12"/>
  <c r="S41" i="12"/>
  <c r="BN41" i="12" s="1"/>
  <c r="I41" i="12"/>
  <c r="BB40" i="12"/>
  <c r="S40" i="12"/>
  <c r="I40" i="12"/>
  <c r="BN40" i="12"/>
  <c r="BB39" i="12"/>
  <c r="S39" i="12"/>
  <c r="BN39" i="12" s="1"/>
  <c r="I39" i="12"/>
  <c r="BB38" i="12"/>
  <c r="S38" i="12"/>
  <c r="I38" i="12"/>
  <c r="BN38" i="12"/>
  <c r="BB37" i="12"/>
  <c r="S37" i="12"/>
  <c r="BN37" i="12" s="1"/>
  <c r="I37" i="12"/>
  <c r="BB36" i="12"/>
  <c r="S36" i="12"/>
  <c r="I36" i="12"/>
  <c r="BN36" i="12"/>
  <c r="BB35" i="12"/>
  <c r="S35" i="12"/>
  <c r="BN35" i="12" s="1"/>
  <c r="I35" i="12"/>
  <c r="BB34" i="12"/>
  <c r="S34" i="12"/>
  <c r="I34" i="12"/>
  <c r="BN34" i="12"/>
  <c r="BB33" i="12"/>
  <c r="S33" i="12"/>
  <c r="BN33" i="12" s="1"/>
  <c r="I33" i="12"/>
  <c r="BB32" i="12"/>
  <c r="BN32" i="12" s="1"/>
  <c r="S32" i="12"/>
  <c r="I32" i="12"/>
  <c r="BB31" i="12"/>
  <c r="BN31" i="12" s="1"/>
  <c r="S31" i="12"/>
  <c r="I31" i="12"/>
  <c r="BB30" i="12"/>
  <c r="S30" i="12"/>
  <c r="I30" i="12"/>
  <c r="BN30" i="12"/>
  <c r="BB29" i="12"/>
  <c r="S29" i="12"/>
  <c r="BN29" i="12" s="1"/>
  <c r="I29" i="12"/>
  <c r="BB28" i="12"/>
  <c r="BN28" i="12" s="1"/>
  <c r="S28" i="12"/>
  <c r="I28" i="12"/>
  <c r="BB27" i="12"/>
  <c r="S27" i="12"/>
  <c r="BN27" i="12" s="1"/>
  <c r="I27" i="12"/>
  <c r="BB26" i="12"/>
  <c r="S26" i="12"/>
  <c r="I26" i="12"/>
  <c r="BN26" i="12"/>
  <c r="BB25" i="12"/>
  <c r="S25" i="12"/>
  <c r="BN25" i="12" s="1"/>
  <c r="I25" i="12"/>
  <c r="BB24" i="12"/>
  <c r="BN24" i="12" s="1"/>
  <c r="S24" i="12"/>
  <c r="I24" i="12"/>
  <c r="BB23" i="12"/>
  <c r="S23" i="12"/>
  <c r="BN23" i="12" s="1"/>
  <c r="I23" i="12"/>
  <c r="BB22" i="12"/>
  <c r="S22" i="12"/>
  <c r="I22" i="12"/>
  <c r="BN22" i="12"/>
  <c r="BB21" i="12"/>
  <c r="S21" i="12"/>
  <c r="BN21" i="12" s="1"/>
  <c r="I21" i="12"/>
  <c r="BB20" i="12"/>
  <c r="BN20" i="12" s="1"/>
  <c r="S20" i="12"/>
  <c r="I20" i="12"/>
  <c r="BB19" i="12"/>
  <c r="S19" i="12"/>
  <c r="BN19" i="12" s="1"/>
  <c r="I19" i="12"/>
  <c r="BB18" i="12"/>
  <c r="S18" i="12"/>
  <c r="I18" i="12"/>
  <c r="BN18" i="12"/>
  <c r="BB17" i="12"/>
  <c r="BN17" i="12" s="1"/>
  <c r="S17" i="12"/>
  <c r="I17" i="12"/>
  <c r="BB16" i="12"/>
  <c r="S16" i="12"/>
  <c r="I16" i="12"/>
  <c r="BN16" i="12"/>
  <c r="BB15" i="12"/>
  <c r="S15" i="12"/>
  <c r="BN15" i="12" s="1"/>
  <c r="I15" i="12"/>
  <c r="BB14" i="12"/>
  <c r="S14" i="12"/>
  <c r="I14" i="12"/>
  <c r="BN14" i="12"/>
  <c r="BB13" i="12"/>
  <c r="S13" i="12"/>
  <c r="BN13" i="12" s="1"/>
  <c r="I13" i="12"/>
  <c r="BB12" i="12"/>
  <c r="BN12" i="12" s="1"/>
  <c r="S12" i="12"/>
  <c r="I12" i="12"/>
  <c r="BB11" i="12"/>
  <c r="BN11" i="12" s="1"/>
  <c r="S11" i="12"/>
  <c r="I11" i="12"/>
  <c r="BB10" i="12"/>
  <c r="BN10" i="12" s="1"/>
  <c r="S10" i="12"/>
  <c r="I10" i="12"/>
  <c r="BB9" i="12"/>
  <c r="S9" i="12"/>
  <c r="BN9" i="12" s="1"/>
  <c r="I9" i="12"/>
  <c r="BB8" i="12"/>
  <c r="BN8" i="12" s="1"/>
  <c r="S8" i="12"/>
  <c r="I8" i="12"/>
  <c r="BB7" i="12"/>
  <c r="S7" i="12"/>
  <c r="BN7" i="12" s="1"/>
  <c r="I7" i="12"/>
  <c r="BX11" i="11" l="1"/>
  <c r="BX49" i="21"/>
  <c r="CD7" i="14"/>
</calcChain>
</file>

<file path=xl/sharedStrings.xml><?xml version="1.0" encoding="utf-8"?>
<sst xmlns="http://schemas.openxmlformats.org/spreadsheetml/2006/main" count="3290" uniqueCount="2290">
  <si>
    <t>班级</t>
  </si>
  <si>
    <t>学号</t>
  </si>
  <si>
    <t>姓名</t>
  </si>
  <si>
    <t>2022b02040</t>
  </si>
  <si>
    <t>陈奕佐</t>
  </si>
  <si>
    <t>2022b02041</t>
  </si>
  <si>
    <t>陆云清</t>
  </si>
  <si>
    <t>2022b02042</t>
  </si>
  <si>
    <t>陈杨喆</t>
  </si>
  <si>
    <t>2022b02043</t>
  </si>
  <si>
    <t>王奕杰</t>
  </si>
  <si>
    <t>2022b02044</t>
  </si>
  <si>
    <t>纪炫宇</t>
  </si>
  <si>
    <t>2022b02045</t>
  </si>
  <si>
    <t>林飞宇</t>
  </si>
  <si>
    <t>2022b02046</t>
  </si>
  <si>
    <t>金晶</t>
  </si>
  <si>
    <t>2022b02047</t>
  </si>
  <si>
    <t>黄晓琦</t>
  </si>
  <si>
    <t>2022b02048</t>
  </si>
  <si>
    <t>洪雨杰</t>
  </si>
  <si>
    <t>2022b02049</t>
  </si>
  <si>
    <t>桑昊玥</t>
  </si>
  <si>
    <t>2022b02050</t>
  </si>
  <si>
    <t>戴诗雅</t>
  </si>
  <si>
    <t>2022b02051</t>
  </si>
  <si>
    <t>何泽浩</t>
  </si>
  <si>
    <t>2022b02052</t>
  </si>
  <si>
    <t>朱星烨</t>
  </si>
  <si>
    <t>2022b02053</t>
  </si>
  <si>
    <t>裘恒</t>
  </si>
  <si>
    <t>2022b02054</t>
  </si>
  <si>
    <t>胡成超</t>
  </si>
  <si>
    <t>2022b02055</t>
  </si>
  <si>
    <t>张城堃</t>
  </si>
  <si>
    <t>2022b02056</t>
  </si>
  <si>
    <t>胡鹏涛</t>
  </si>
  <si>
    <t>2022b02057</t>
  </si>
  <si>
    <t>余佩杰</t>
  </si>
  <si>
    <t>2022b02058</t>
  </si>
  <si>
    <t>胡裕祥</t>
  </si>
  <si>
    <t>2022b02060</t>
  </si>
  <si>
    <t>胡高翔</t>
  </si>
  <si>
    <t>2022b02061</t>
  </si>
  <si>
    <t>吴圣楠</t>
  </si>
  <si>
    <t>2022b02062</t>
  </si>
  <si>
    <t>段金芸</t>
  </si>
  <si>
    <t>2022b02063</t>
  </si>
  <si>
    <t>朱柏闻</t>
  </si>
  <si>
    <t>2022b02064</t>
  </si>
  <si>
    <t>夏施瑜</t>
  </si>
  <si>
    <t>2022b02065</t>
  </si>
  <si>
    <t>何欣</t>
  </si>
  <si>
    <t>2022b02066</t>
  </si>
  <si>
    <t>宓豇巧</t>
  </si>
  <si>
    <t>2022b02067</t>
  </si>
  <si>
    <t>王柏涛</t>
  </si>
  <si>
    <t>2022b02068</t>
  </si>
  <si>
    <t>范佳圆</t>
  </si>
  <si>
    <t>2022b02069</t>
  </si>
  <si>
    <t>魏鑫怡</t>
  </si>
  <si>
    <t>2022b02070</t>
  </si>
  <si>
    <t>冯晨曦</t>
  </si>
  <si>
    <t>2022b02071</t>
  </si>
  <si>
    <t>杨建豪</t>
  </si>
  <si>
    <t>2022b02072</t>
  </si>
  <si>
    <t>高楠楠</t>
  </si>
  <si>
    <t>2022b02073</t>
  </si>
  <si>
    <t>尚显阳</t>
  </si>
  <si>
    <t>2022b02074</t>
  </si>
  <si>
    <t>安伟灵</t>
  </si>
  <si>
    <t>2022b02075</t>
  </si>
  <si>
    <t>张琰</t>
  </si>
  <si>
    <t>2022b02076</t>
  </si>
  <si>
    <t>韩佳妤</t>
  </si>
  <si>
    <t>2022b02077</t>
  </si>
  <si>
    <t>戴宇浩</t>
  </si>
  <si>
    <t>2022b02079</t>
  </si>
  <si>
    <t>扎西永措</t>
  </si>
  <si>
    <t>2022b25053</t>
  </si>
  <si>
    <t>沈欣月</t>
  </si>
  <si>
    <t>2022b38001</t>
  </si>
  <si>
    <t>孙凯泽</t>
  </si>
  <si>
    <t>2022b38002</t>
  </si>
  <si>
    <t>黄筱婷</t>
  </si>
  <si>
    <t>2022b38003</t>
  </si>
  <si>
    <t>林子恒</t>
  </si>
  <si>
    <t>2022b38004</t>
  </si>
  <si>
    <t>黄朝健</t>
  </si>
  <si>
    <t>2022b38005</t>
  </si>
  <si>
    <t>黄屿筱</t>
  </si>
  <si>
    <t>2022b38006</t>
  </si>
  <si>
    <t>严鈺祺</t>
  </si>
  <si>
    <t>2022b38007</t>
  </si>
  <si>
    <t>潘嘉怡</t>
  </si>
  <si>
    <t>2022b38008</t>
  </si>
  <si>
    <t>赵浩然</t>
  </si>
  <si>
    <t>2022b38009</t>
  </si>
  <si>
    <t>丁俊杰</t>
  </si>
  <si>
    <t>2022b38010</t>
  </si>
  <si>
    <t>胡嘉乐</t>
  </si>
  <si>
    <t>2022b38011</t>
  </si>
  <si>
    <t>陈思扬</t>
  </si>
  <si>
    <t>2022b38012</t>
  </si>
  <si>
    <t>凌依雯</t>
  </si>
  <si>
    <t>2022b38013</t>
  </si>
  <si>
    <t>周欣如</t>
  </si>
  <si>
    <t>2022b38014</t>
  </si>
  <si>
    <t>张超逸</t>
  </si>
  <si>
    <t>2022b38015</t>
  </si>
  <si>
    <t>王梓羽</t>
  </si>
  <si>
    <t>2022b38016</t>
  </si>
  <si>
    <t>黄一洲</t>
  </si>
  <si>
    <t>2022b38017</t>
  </si>
  <si>
    <t>陈卓祐</t>
  </si>
  <si>
    <t>2022b38018</t>
  </si>
  <si>
    <t>李宇麒</t>
  </si>
  <si>
    <t>2022b38019</t>
  </si>
  <si>
    <t>姚智伟</t>
  </si>
  <si>
    <t>2022b38020</t>
  </si>
  <si>
    <t>朱颖</t>
  </si>
  <si>
    <t>2022b38021</t>
  </si>
  <si>
    <t>罗鑫冉</t>
  </si>
  <si>
    <t>2022b38022</t>
  </si>
  <si>
    <t>牟宇杰</t>
  </si>
  <si>
    <t>2022b38023</t>
  </si>
  <si>
    <t>彭凌霄</t>
  </si>
  <si>
    <t>2022b38024</t>
  </si>
  <si>
    <t>黄怡昊</t>
  </si>
  <si>
    <t>2022b38025</t>
  </si>
  <si>
    <t>彭天逸</t>
  </si>
  <si>
    <t>2022b38026</t>
  </si>
  <si>
    <t>刘菁</t>
  </si>
  <si>
    <t>2022b38027</t>
  </si>
  <si>
    <t>陈石波</t>
  </si>
  <si>
    <t>2022b38028</t>
  </si>
  <si>
    <t>卢伟</t>
  </si>
  <si>
    <t>2022b38029</t>
  </si>
  <si>
    <t>陈易敏</t>
  </si>
  <si>
    <t>2022b38030</t>
  </si>
  <si>
    <t>付先祥</t>
  </si>
  <si>
    <t>2022b38031</t>
  </si>
  <si>
    <t>李娟</t>
  </si>
  <si>
    <t>2022b38032</t>
  </si>
  <si>
    <t>陈向</t>
  </si>
  <si>
    <t>2022b38033</t>
  </si>
  <si>
    <t>蒋建平</t>
  </si>
  <si>
    <t>2022b38034</t>
  </si>
  <si>
    <t>朱雨鸣</t>
  </si>
  <si>
    <t>2022b38035</t>
  </si>
  <si>
    <t>郭旭</t>
  </si>
  <si>
    <t>2022b38036</t>
  </si>
  <si>
    <t>任家莹</t>
  </si>
  <si>
    <t>2022b38037</t>
  </si>
  <si>
    <t>雷赛玄</t>
  </si>
  <si>
    <t>2022b38038</t>
  </si>
  <si>
    <t>张清峰</t>
  </si>
  <si>
    <t>2022b38039</t>
  </si>
  <si>
    <t>覃彬诚</t>
  </si>
  <si>
    <t>2022b38040</t>
  </si>
  <si>
    <t>贡嘎扎巴</t>
  </si>
  <si>
    <t>王丰翼</t>
  </si>
  <si>
    <t>2022b01075</t>
  </si>
  <si>
    <t>周钰</t>
  </si>
  <si>
    <t>2022b01076</t>
  </si>
  <si>
    <t>徐睿涵</t>
  </si>
  <si>
    <t>2022b01077</t>
  </si>
  <si>
    <t>范洲涛</t>
  </si>
  <si>
    <t>2022b01078</t>
  </si>
  <si>
    <t>陈雨璐</t>
  </si>
  <si>
    <t>2022b01079</t>
  </si>
  <si>
    <t>陈和熠</t>
  </si>
  <si>
    <t>2022b01080</t>
  </si>
  <si>
    <t>刘江业</t>
  </si>
  <si>
    <t>2022b01081</t>
  </si>
  <si>
    <t>童佳熠</t>
  </si>
  <si>
    <t>2022b01082</t>
  </si>
  <si>
    <t>尹剑雄</t>
  </si>
  <si>
    <t>2022b01083</t>
  </si>
  <si>
    <t>吴海彬</t>
  </si>
  <si>
    <t>2022b01084</t>
  </si>
  <si>
    <t>沈志豪</t>
  </si>
  <si>
    <t>2022b01085</t>
  </si>
  <si>
    <t>方盛安</t>
  </si>
  <si>
    <t>2022b01086</t>
  </si>
  <si>
    <t>郑琦</t>
  </si>
  <si>
    <t>2022b01087</t>
  </si>
  <si>
    <t>陈宇杰</t>
  </si>
  <si>
    <t>2022b01088</t>
  </si>
  <si>
    <t>姚洁雯</t>
  </si>
  <si>
    <t>2022b01089</t>
  </si>
  <si>
    <t>郭高翔</t>
  </si>
  <si>
    <t>2022b01090</t>
  </si>
  <si>
    <t>黄光南</t>
  </si>
  <si>
    <t>2022b01091</t>
  </si>
  <si>
    <t>邬晨郁</t>
  </si>
  <si>
    <t>2022b01092</t>
  </si>
  <si>
    <t>陈泽源</t>
  </si>
  <si>
    <t>2022b01093</t>
  </si>
  <si>
    <t>王子凡</t>
  </si>
  <si>
    <t>2022b01094</t>
  </si>
  <si>
    <t>傅誉豪</t>
  </si>
  <si>
    <t>2022b01095</t>
  </si>
  <si>
    <t>陈思彤</t>
  </si>
  <si>
    <t>2022b01096</t>
  </si>
  <si>
    <t>李奥博</t>
  </si>
  <si>
    <t>2022b01097</t>
  </si>
  <si>
    <t>龚晨哲</t>
  </si>
  <si>
    <t>2022b01098</t>
  </si>
  <si>
    <t>许浩然</t>
  </si>
  <si>
    <t>2022b01099</t>
  </si>
  <si>
    <t>赵毅豪</t>
  </si>
  <si>
    <t>2022b01100</t>
  </si>
  <si>
    <t>刘博</t>
  </si>
  <si>
    <t>2022b01101</t>
  </si>
  <si>
    <t>徐文杰</t>
  </si>
  <si>
    <t>2022b01102</t>
  </si>
  <si>
    <t>陈铭林</t>
  </si>
  <si>
    <t>2022b01103</t>
  </si>
  <si>
    <t>刘硕</t>
  </si>
  <si>
    <t>2022b01104</t>
  </si>
  <si>
    <t>赵守康</t>
  </si>
  <si>
    <t>2022b01105</t>
  </si>
  <si>
    <t>习静</t>
  </si>
  <si>
    <t>2022b01106</t>
  </si>
  <si>
    <t>张秀尧</t>
  </si>
  <si>
    <t>2022b01107</t>
  </si>
  <si>
    <t>刘邦</t>
  </si>
  <si>
    <t>2022b01108</t>
  </si>
  <si>
    <t>2022b01109</t>
  </si>
  <si>
    <r>
      <rPr>
        <sz val="10"/>
        <rFont val="Arial"/>
        <family val="2"/>
      </rPr>
      <t>2022b02080</t>
    </r>
  </si>
  <si>
    <r>
      <rPr>
        <sz val="10"/>
        <rFont val="Arial"/>
        <family val="2"/>
      </rPr>
      <t>骆昕然</t>
    </r>
  </si>
  <si>
    <r>
      <rPr>
        <sz val="10"/>
        <rFont val="Arial"/>
        <family val="2"/>
      </rPr>
      <t>2022b02081</t>
    </r>
  </si>
  <si>
    <r>
      <rPr>
        <sz val="10"/>
        <rFont val="Arial"/>
        <family val="2"/>
      </rPr>
      <t>梅轩</t>
    </r>
  </si>
  <si>
    <r>
      <rPr>
        <sz val="10"/>
        <rFont val="Arial"/>
        <family val="2"/>
      </rPr>
      <t>2022b02082</t>
    </r>
  </si>
  <si>
    <r>
      <rPr>
        <sz val="10"/>
        <rFont val="Arial"/>
        <family val="2"/>
      </rPr>
      <t>李乐园</t>
    </r>
  </si>
  <si>
    <r>
      <rPr>
        <sz val="10"/>
        <rFont val="Arial"/>
        <family val="2"/>
      </rPr>
      <t>2022b02083</t>
    </r>
  </si>
  <si>
    <r>
      <rPr>
        <sz val="10"/>
        <rFont val="Arial"/>
        <family val="2"/>
      </rPr>
      <t>董映汝</t>
    </r>
  </si>
  <si>
    <r>
      <rPr>
        <sz val="10"/>
        <rFont val="Arial"/>
        <family val="2"/>
      </rPr>
      <t>2022b02084</t>
    </r>
  </si>
  <si>
    <r>
      <rPr>
        <sz val="10"/>
        <rFont val="Arial"/>
        <family val="2"/>
      </rPr>
      <t>祝赫</t>
    </r>
  </si>
  <si>
    <r>
      <rPr>
        <sz val="10"/>
        <rFont val="Arial"/>
        <family val="2"/>
      </rPr>
      <t>2022b02085</t>
    </r>
  </si>
  <si>
    <r>
      <rPr>
        <sz val="10"/>
        <rFont val="Arial"/>
        <family val="2"/>
      </rPr>
      <t>骆利浩</t>
    </r>
  </si>
  <si>
    <r>
      <rPr>
        <sz val="10"/>
        <rFont val="Arial"/>
        <family val="2"/>
      </rPr>
      <t>2022b02086</t>
    </r>
  </si>
  <si>
    <r>
      <rPr>
        <sz val="10"/>
        <rFont val="Arial"/>
        <family val="2"/>
      </rPr>
      <t>金鑫龙</t>
    </r>
  </si>
  <si>
    <r>
      <rPr>
        <sz val="10"/>
        <rFont val="Arial"/>
        <family val="2"/>
      </rPr>
      <t>2022b02087</t>
    </r>
  </si>
  <si>
    <r>
      <rPr>
        <sz val="10"/>
        <rFont val="Arial"/>
        <family val="2"/>
      </rPr>
      <t>蔡峻文</t>
    </r>
  </si>
  <si>
    <r>
      <rPr>
        <sz val="10"/>
        <rFont val="Arial"/>
        <family val="2"/>
      </rPr>
      <t>2022b02088</t>
    </r>
  </si>
  <si>
    <r>
      <rPr>
        <sz val="10"/>
        <rFont val="Arial"/>
        <family val="2"/>
      </rPr>
      <t>赵迎雪</t>
    </r>
  </si>
  <si>
    <r>
      <rPr>
        <sz val="10"/>
        <rFont val="Arial"/>
        <family val="2"/>
      </rPr>
      <t>2022b02089</t>
    </r>
  </si>
  <si>
    <r>
      <rPr>
        <sz val="10"/>
        <rFont val="Arial"/>
        <family val="2"/>
      </rPr>
      <t>刘宇涛</t>
    </r>
  </si>
  <si>
    <r>
      <rPr>
        <sz val="10"/>
        <rFont val="Arial"/>
        <family val="2"/>
      </rPr>
      <t>2022b02090</t>
    </r>
  </si>
  <si>
    <r>
      <rPr>
        <sz val="10"/>
        <rFont val="Arial"/>
        <family val="2"/>
      </rPr>
      <t>王杭锴</t>
    </r>
  </si>
  <si>
    <r>
      <rPr>
        <sz val="10"/>
        <rFont val="Arial"/>
        <family val="2"/>
      </rPr>
      <t>2022b02091</t>
    </r>
  </si>
  <si>
    <r>
      <rPr>
        <sz val="10"/>
        <rFont val="Arial"/>
        <family val="2"/>
      </rPr>
      <t>施聪颖</t>
    </r>
  </si>
  <si>
    <r>
      <rPr>
        <sz val="10"/>
        <rFont val="Arial"/>
        <family val="2"/>
      </rPr>
      <t>2022b02092</t>
    </r>
  </si>
  <si>
    <r>
      <rPr>
        <sz val="10"/>
        <rFont val="Arial"/>
        <family val="2"/>
      </rPr>
      <t>毛乐</t>
    </r>
  </si>
  <si>
    <r>
      <rPr>
        <sz val="10"/>
        <rFont val="Arial"/>
        <family val="2"/>
      </rPr>
      <t>2022b02093</t>
    </r>
  </si>
  <si>
    <r>
      <rPr>
        <sz val="10"/>
        <rFont val="Arial"/>
        <family val="2"/>
      </rPr>
      <t>张沈泽</t>
    </r>
  </si>
  <si>
    <r>
      <rPr>
        <sz val="10"/>
        <rFont val="Arial"/>
        <family val="2"/>
      </rPr>
      <t>2022b02094</t>
    </r>
  </si>
  <si>
    <r>
      <rPr>
        <sz val="10"/>
        <rFont val="Arial"/>
        <family val="2"/>
      </rPr>
      <t>钱欢欣</t>
    </r>
  </si>
  <si>
    <r>
      <rPr>
        <sz val="10"/>
        <rFont val="Arial"/>
        <family val="2"/>
      </rPr>
      <t>2022b02095</t>
    </r>
  </si>
  <si>
    <r>
      <rPr>
        <sz val="10"/>
        <rFont val="Arial"/>
        <family val="2"/>
      </rPr>
      <t>陈颖</t>
    </r>
  </si>
  <si>
    <r>
      <rPr>
        <sz val="10"/>
        <rFont val="Arial"/>
        <family val="2"/>
      </rPr>
      <t>2022b02096</t>
    </r>
  </si>
  <si>
    <r>
      <rPr>
        <sz val="10"/>
        <rFont val="Arial"/>
        <family val="2"/>
      </rPr>
      <t>潘维薇</t>
    </r>
  </si>
  <si>
    <r>
      <rPr>
        <sz val="10"/>
        <rFont val="Arial"/>
        <family val="2"/>
      </rPr>
      <t>2022b02097</t>
    </r>
  </si>
  <si>
    <r>
      <rPr>
        <sz val="10"/>
        <rFont val="Arial"/>
        <family val="2"/>
      </rPr>
      <t>冯豪</t>
    </r>
  </si>
  <si>
    <r>
      <rPr>
        <sz val="10"/>
        <rFont val="Arial"/>
        <family val="2"/>
      </rPr>
      <t>2022b02098</t>
    </r>
  </si>
  <si>
    <r>
      <rPr>
        <sz val="10"/>
        <rFont val="Arial"/>
        <family val="2"/>
      </rPr>
      <t>王亦晖</t>
    </r>
  </si>
  <si>
    <r>
      <rPr>
        <sz val="10"/>
        <rFont val="Arial"/>
        <family val="2"/>
      </rPr>
      <t>2022b02099</t>
    </r>
  </si>
  <si>
    <r>
      <rPr>
        <sz val="10"/>
        <rFont val="Arial"/>
        <family val="2"/>
      </rPr>
      <t>付艳梅</t>
    </r>
  </si>
  <si>
    <r>
      <rPr>
        <sz val="10"/>
        <rFont val="Arial"/>
        <family val="2"/>
      </rPr>
      <t>2022b02100</t>
    </r>
  </si>
  <si>
    <r>
      <rPr>
        <sz val="10"/>
        <rFont val="Arial"/>
        <family val="2"/>
      </rPr>
      <t>娄可慧</t>
    </r>
  </si>
  <si>
    <r>
      <rPr>
        <sz val="10"/>
        <rFont val="Arial"/>
        <family val="2"/>
      </rPr>
      <t>2022b02101</t>
    </r>
  </si>
  <si>
    <r>
      <rPr>
        <sz val="10"/>
        <rFont val="Arial"/>
        <family val="2"/>
      </rPr>
      <t>黄泽铜</t>
    </r>
  </si>
  <si>
    <r>
      <rPr>
        <sz val="10"/>
        <rFont val="Arial"/>
        <family val="2"/>
      </rPr>
      <t>2022b02102</t>
    </r>
  </si>
  <si>
    <r>
      <rPr>
        <sz val="10"/>
        <rFont val="Arial"/>
        <family val="2"/>
      </rPr>
      <t>刘冰烨</t>
    </r>
  </si>
  <si>
    <r>
      <rPr>
        <sz val="10"/>
        <rFont val="Arial"/>
        <family val="2"/>
      </rPr>
      <t>2022b02103</t>
    </r>
  </si>
  <si>
    <r>
      <rPr>
        <sz val="10"/>
        <rFont val="Arial"/>
        <family val="2"/>
      </rPr>
      <t>徐正洋</t>
    </r>
  </si>
  <si>
    <r>
      <rPr>
        <sz val="10"/>
        <rFont val="Arial"/>
        <family val="2"/>
      </rPr>
      <t>2022b02104</t>
    </r>
  </si>
  <si>
    <r>
      <rPr>
        <sz val="10"/>
        <rFont val="Arial"/>
        <family val="2"/>
      </rPr>
      <t>徐涣然</t>
    </r>
  </si>
  <si>
    <r>
      <rPr>
        <sz val="10"/>
        <rFont val="Arial"/>
        <family val="2"/>
      </rPr>
      <t>2022b02105</t>
    </r>
  </si>
  <si>
    <r>
      <rPr>
        <sz val="10"/>
        <rFont val="Arial"/>
        <family val="2"/>
      </rPr>
      <t>朱志臣</t>
    </r>
  </si>
  <si>
    <r>
      <rPr>
        <sz val="10"/>
        <rFont val="Arial"/>
        <family val="2"/>
      </rPr>
      <t>2022b02106</t>
    </r>
  </si>
  <si>
    <r>
      <rPr>
        <sz val="10"/>
        <rFont val="Arial"/>
        <family val="2"/>
      </rPr>
      <t>石胜</t>
    </r>
  </si>
  <si>
    <r>
      <rPr>
        <sz val="10"/>
        <rFont val="Arial"/>
        <family val="2"/>
      </rPr>
      <t>2022b02107</t>
    </r>
  </si>
  <si>
    <r>
      <rPr>
        <sz val="10"/>
        <rFont val="Arial"/>
        <family val="2"/>
      </rPr>
      <t>张峰</t>
    </r>
  </si>
  <si>
    <r>
      <rPr>
        <sz val="10"/>
        <rFont val="Arial"/>
        <family val="2"/>
      </rPr>
      <t>2022b02108</t>
    </r>
  </si>
  <si>
    <r>
      <rPr>
        <sz val="10"/>
        <rFont val="Arial"/>
        <family val="2"/>
      </rPr>
      <t>黄天逸</t>
    </r>
  </si>
  <si>
    <r>
      <rPr>
        <sz val="10"/>
        <rFont val="Arial"/>
        <family val="2"/>
      </rPr>
      <t>2022b02109</t>
    </r>
  </si>
  <si>
    <r>
      <rPr>
        <sz val="10"/>
        <rFont val="Arial"/>
        <family val="2"/>
      </rPr>
      <t>姚太平</t>
    </r>
  </si>
  <si>
    <r>
      <rPr>
        <sz val="10"/>
        <rFont val="Arial"/>
        <family val="2"/>
      </rPr>
      <t>2022b02110</t>
    </r>
  </si>
  <si>
    <r>
      <rPr>
        <sz val="10"/>
        <rFont val="Arial"/>
        <family val="2"/>
      </rPr>
      <t>秦子星</t>
    </r>
  </si>
  <si>
    <r>
      <rPr>
        <sz val="10"/>
        <rFont val="Arial"/>
        <family val="2"/>
      </rPr>
      <t>2022b02111</t>
    </r>
  </si>
  <si>
    <r>
      <rPr>
        <sz val="10"/>
        <rFont val="Arial"/>
        <family val="2"/>
      </rPr>
      <t>韩伊航</t>
    </r>
  </si>
  <si>
    <r>
      <rPr>
        <sz val="10"/>
        <rFont val="Arial"/>
        <family val="2"/>
      </rPr>
      <t>2022b02112</t>
    </r>
  </si>
  <si>
    <r>
      <rPr>
        <sz val="10"/>
        <rFont val="Arial"/>
        <family val="2"/>
      </rPr>
      <t>邓建成</t>
    </r>
  </si>
  <si>
    <r>
      <rPr>
        <sz val="10"/>
        <rFont val="Arial"/>
        <family val="2"/>
      </rPr>
      <t>2022b02113</t>
    </r>
  </si>
  <si>
    <r>
      <rPr>
        <sz val="10"/>
        <rFont val="Arial"/>
        <family val="2"/>
      </rPr>
      <t>樊昊辰</t>
    </r>
  </si>
  <si>
    <r>
      <rPr>
        <sz val="10"/>
        <rFont val="Arial"/>
        <family val="2"/>
      </rPr>
      <t>2022b02114</t>
    </r>
  </si>
  <si>
    <r>
      <rPr>
        <sz val="10"/>
        <rFont val="Arial"/>
        <family val="2"/>
      </rPr>
      <t>张博文</t>
    </r>
  </si>
  <si>
    <r>
      <rPr>
        <sz val="10"/>
        <rFont val="Arial"/>
        <family val="2"/>
      </rPr>
      <t>2022b02115</t>
    </r>
  </si>
  <si>
    <r>
      <rPr>
        <sz val="10"/>
        <rFont val="Arial"/>
        <family val="2"/>
      </rPr>
      <t>吴江林</t>
    </r>
  </si>
  <si>
    <r>
      <rPr>
        <sz val="10"/>
        <rFont val="Arial"/>
        <family val="2"/>
      </rPr>
      <t>2022b02116</t>
    </r>
  </si>
  <si>
    <r>
      <rPr>
        <sz val="10"/>
        <rFont val="Arial"/>
        <family val="2"/>
      </rPr>
      <t>孟昱彤</t>
    </r>
  </si>
  <si>
    <r>
      <rPr>
        <sz val="10"/>
        <rFont val="Arial"/>
        <family val="2"/>
      </rPr>
      <t>2022b02117</t>
    </r>
  </si>
  <si>
    <r>
      <rPr>
        <sz val="10"/>
        <rFont val="Arial"/>
        <family val="2"/>
      </rPr>
      <t>古丽亚尔·吐尔洪</t>
    </r>
  </si>
  <si>
    <r>
      <rPr>
        <sz val="10"/>
        <rFont val="Arial"/>
        <family val="2"/>
      </rPr>
      <t>2022b02118</t>
    </r>
  </si>
  <si>
    <r>
      <rPr>
        <sz val="10"/>
        <rFont val="Arial"/>
        <family val="2"/>
      </rPr>
      <t>次央</t>
    </r>
  </si>
  <si>
    <r>
      <rPr>
        <sz val="10"/>
        <rFont val="Arial"/>
        <family val="2"/>
      </rPr>
      <t>2022b02119</t>
    </r>
  </si>
  <si>
    <r>
      <rPr>
        <sz val="10"/>
        <rFont val="Arial"/>
        <family val="2"/>
      </rPr>
      <t>麦迪娜木·买买提衣明</t>
    </r>
  </si>
  <si>
    <r>
      <rPr>
        <sz val="10"/>
        <rFont val="Arial"/>
        <family val="2"/>
      </rPr>
      <t>2022b02120</t>
    </r>
  </si>
  <si>
    <r>
      <rPr>
        <sz val="10"/>
        <rFont val="Arial"/>
        <family val="2"/>
      </rPr>
      <t>祖力胡玛尔·库尔班</t>
    </r>
  </si>
  <si>
    <r>
      <rPr>
        <sz val="10"/>
        <rFont val="Arial"/>
        <family val="2"/>
      </rPr>
      <t>2022b02121</t>
    </r>
  </si>
  <si>
    <r>
      <rPr>
        <sz val="10"/>
        <rFont val="Arial"/>
        <family val="2"/>
      </rPr>
      <t>伊卜拉依木·图如普</t>
    </r>
  </si>
  <si>
    <r>
      <rPr>
        <sz val="10"/>
        <rFont val="Arial"/>
        <family val="2"/>
      </rPr>
      <t>2022b02122</t>
    </r>
  </si>
  <si>
    <t>2022b01074</t>
  </si>
  <si>
    <t>2020b12049</t>
  </si>
  <si>
    <t>陈妍</t>
  </si>
  <si>
    <t>2022b20001</t>
  </si>
  <si>
    <t>郎鹏瑞</t>
  </si>
  <si>
    <t>2022b20002</t>
  </si>
  <si>
    <t>刘炯辰</t>
  </si>
  <si>
    <t>2022b20003</t>
  </si>
  <si>
    <t>戴航宇</t>
  </si>
  <si>
    <t>2022b20004</t>
  </si>
  <si>
    <t>胡诚豪</t>
  </si>
  <si>
    <t>2022b20005</t>
  </si>
  <si>
    <t>王跃泽</t>
  </si>
  <si>
    <t>2022b20006</t>
  </si>
  <si>
    <t>陈瑾祥</t>
  </si>
  <si>
    <t>2022b20007</t>
  </si>
  <si>
    <t>金俊晨</t>
  </si>
  <si>
    <t>2022b20008</t>
  </si>
  <si>
    <t>叶瑞峰</t>
  </si>
  <si>
    <t>2022b20009</t>
  </si>
  <si>
    <t>池长流</t>
  </si>
  <si>
    <t>2022b20010</t>
  </si>
  <si>
    <t>徐思成</t>
  </si>
  <si>
    <t>2022b20011</t>
  </si>
  <si>
    <t>周佳仪</t>
  </si>
  <si>
    <t>2022b20012</t>
  </si>
  <si>
    <t>邱炜超</t>
  </si>
  <si>
    <t>2022b20013</t>
  </si>
  <si>
    <t>陈逸静</t>
  </si>
  <si>
    <t>2022b20014</t>
  </si>
  <si>
    <t>王逸霖</t>
  </si>
  <si>
    <t>2022b20015</t>
  </si>
  <si>
    <t>董颖妮</t>
  </si>
  <si>
    <t>2022b20016</t>
  </si>
  <si>
    <t>周桐江</t>
  </si>
  <si>
    <t>2022b20017</t>
  </si>
  <si>
    <t>韩秉政</t>
  </si>
  <si>
    <t>2022b20018</t>
  </si>
  <si>
    <t>林彦</t>
  </si>
  <si>
    <t>2022b20019</t>
  </si>
  <si>
    <t>邱赫</t>
  </si>
  <si>
    <t>2022b20020</t>
  </si>
  <si>
    <t>曹季楠</t>
  </si>
  <si>
    <t>2022b20021</t>
  </si>
  <si>
    <t>周梦悠</t>
  </si>
  <si>
    <t>2022b20022</t>
  </si>
  <si>
    <t>陈洪杰</t>
  </si>
  <si>
    <t>2022b20023</t>
  </si>
  <si>
    <t>林明</t>
  </si>
  <si>
    <t>2022b20024</t>
  </si>
  <si>
    <t>严伟航</t>
  </si>
  <si>
    <t>2022b20025</t>
  </si>
  <si>
    <t>郝威超</t>
  </si>
  <si>
    <t>2022b20026</t>
  </si>
  <si>
    <t>刘高瞻</t>
  </si>
  <si>
    <t>2022b20027</t>
  </si>
  <si>
    <t>韩琪</t>
  </si>
  <si>
    <t>2022b20028</t>
  </si>
  <si>
    <t>江俊</t>
  </si>
  <si>
    <t>2022b20029</t>
  </si>
  <si>
    <t>胡鹏辉</t>
  </si>
  <si>
    <t>2022b20030</t>
  </si>
  <si>
    <t>曾维雄</t>
  </si>
  <si>
    <t>2022b20033</t>
  </si>
  <si>
    <t>王亚云</t>
  </si>
  <si>
    <t>2022b20034</t>
  </si>
  <si>
    <t>岳子涵</t>
  </si>
  <si>
    <t>2022b20035</t>
  </si>
  <si>
    <t>朱泊荣</t>
  </si>
  <si>
    <t>2022b20036</t>
  </si>
  <si>
    <t>黎勇</t>
  </si>
  <si>
    <t>2022b20037</t>
  </si>
  <si>
    <t>汤正洋</t>
  </si>
  <si>
    <t>2022b20038</t>
  </si>
  <si>
    <t>成湘姝</t>
  </si>
  <si>
    <t>2022b20039</t>
  </si>
  <si>
    <t>充占昊</t>
  </si>
  <si>
    <t>2022b20040</t>
  </si>
  <si>
    <t>贺丽娟</t>
  </si>
  <si>
    <t>2022b20041</t>
  </si>
  <si>
    <t>环境22-2</t>
    <phoneticPr fontId="5" type="noConversion"/>
  </si>
  <si>
    <t>吕滟株</t>
  </si>
  <si>
    <t>2022b38041</t>
  </si>
  <si>
    <t>宣成武</t>
  </si>
  <si>
    <t>2022b38042</t>
  </si>
  <si>
    <t>吴星祖</t>
  </si>
  <si>
    <t>2022b38043</t>
  </si>
  <si>
    <t>陈熙航</t>
  </si>
  <si>
    <t>2022b38044</t>
  </si>
  <si>
    <t>孔心盈</t>
  </si>
  <si>
    <t>2022b38045</t>
  </si>
  <si>
    <t>周嘉成</t>
  </si>
  <si>
    <t>2022b38046</t>
  </si>
  <si>
    <t>任丹梦</t>
  </si>
  <si>
    <t>2022b38047</t>
  </si>
  <si>
    <t>陈琛</t>
  </si>
  <si>
    <t>2022b38048</t>
  </si>
  <si>
    <t>沈钰茜</t>
  </si>
  <si>
    <t>2022b38049</t>
  </si>
  <si>
    <t>钱禺来</t>
  </si>
  <si>
    <t>2022b38050</t>
  </si>
  <si>
    <t>陈舒航</t>
  </si>
  <si>
    <t>2022b38051</t>
  </si>
  <si>
    <t>陶钧睿</t>
  </si>
  <si>
    <t>2022b38052</t>
  </si>
  <si>
    <t>吴叶琴</t>
  </si>
  <si>
    <t>2022b38053</t>
  </si>
  <si>
    <t>林海滨</t>
  </si>
  <si>
    <t>2022b38054</t>
  </si>
  <si>
    <t>徐嘉潞</t>
  </si>
  <si>
    <t>2022b38055</t>
  </si>
  <si>
    <t>阚浩伟</t>
  </si>
  <si>
    <t>2022b38056</t>
  </si>
  <si>
    <t>陈鑫梦</t>
  </si>
  <si>
    <t>2022b38057</t>
  </si>
  <si>
    <t>卢译</t>
  </si>
  <si>
    <t>2022b38058</t>
  </si>
  <si>
    <t>杜嘉慧</t>
  </si>
  <si>
    <t>2022b38059</t>
  </si>
  <si>
    <t>陈子航</t>
  </si>
  <si>
    <t>2022b38060</t>
  </si>
  <si>
    <t>卫旭龙</t>
  </si>
  <si>
    <t>2022b38061</t>
  </si>
  <si>
    <t>田萌杰</t>
  </si>
  <si>
    <t>2022b38062</t>
  </si>
  <si>
    <t>高美娟</t>
  </si>
  <si>
    <t>2022b38063</t>
  </si>
  <si>
    <t>潘扬威</t>
  </si>
  <si>
    <t>2022b38064</t>
  </si>
  <si>
    <t>李文昌</t>
  </si>
  <si>
    <t>2022b38065</t>
  </si>
  <si>
    <t>刘茜</t>
  </si>
  <si>
    <t>2022b38066</t>
  </si>
  <si>
    <t>贺涵</t>
  </si>
  <si>
    <t>2022b38067</t>
  </si>
  <si>
    <t>朱启农</t>
  </si>
  <si>
    <t>2022b38068</t>
  </si>
  <si>
    <t>黄梓恒</t>
  </si>
  <si>
    <t>2022b38069</t>
  </si>
  <si>
    <t>吉佳佳</t>
  </si>
  <si>
    <t>2022b38070</t>
  </si>
  <si>
    <t>吴丹菲</t>
  </si>
  <si>
    <t>2022b38071</t>
  </si>
  <si>
    <t>蒲敏妮</t>
  </si>
  <si>
    <t>2022b38072</t>
  </si>
  <si>
    <t>杨志伟</t>
  </si>
  <si>
    <t>2022b38073</t>
  </si>
  <si>
    <t>曾丽雲</t>
  </si>
  <si>
    <t>2022b38074</t>
  </si>
  <si>
    <t>马君钰</t>
  </si>
  <si>
    <t>2022b38075</t>
  </si>
  <si>
    <t>李林涛</t>
  </si>
  <si>
    <t>2022b38076</t>
  </si>
  <si>
    <t>白歌</t>
  </si>
  <si>
    <t>2022b38077</t>
  </si>
  <si>
    <t>韦艳晴</t>
  </si>
  <si>
    <t>2022b38078</t>
  </si>
  <si>
    <t>吕静怡</t>
  </si>
  <si>
    <t>2022b38079</t>
  </si>
  <si>
    <t>洛桑尼玛</t>
  </si>
  <si>
    <t>2022b38080</t>
  </si>
  <si>
    <t>水工s22-2</t>
  </si>
  <si>
    <t>张教楚</t>
  </si>
  <si>
    <t>2022b18036</t>
  </si>
  <si>
    <t>余阳</t>
  </si>
  <si>
    <t>2022b18037</t>
  </si>
  <si>
    <t>闻雨晨</t>
  </si>
  <si>
    <t>2022b18038</t>
  </si>
  <si>
    <t>张骋</t>
  </si>
  <si>
    <t>2022b18039</t>
  </si>
  <si>
    <t>赵婷婷</t>
  </si>
  <si>
    <t>2022b18040</t>
  </si>
  <si>
    <t>金兼安</t>
  </si>
  <si>
    <t>2022b18041</t>
  </si>
  <si>
    <t>罗淑莹</t>
  </si>
  <si>
    <t>2022b18042</t>
  </si>
  <si>
    <t>叶超毅</t>
  </si>
  <si>
    <t>2022b18043</t>
  </si>
  <si>
    <t>赵思帆</t>
  </si>
  <si>
    <t>2022b18044</t>
  </si>
  <si>
    <t>廖超进</t>
  </si>
  <si>
    <t>2022b18045</t>
  </si>
  <si>
    <t>罗凯伦</t>
  </si>
  <si>
    <t>2022b18046</t>
  </si>
  <si>
    <t>李大发</t>
  </si>
  <si>
    <t>2022b18047</t>
  </si>
  <si>
    <t>金耀祖</t>
  </si>
  <si>
    <t>2022b18048</t>
  </si>
  <si>
    <t>方琳</t>
  </si>
  <si>
    <t>2022b18049</t>
  </si>
  <si>
    <t>李佳豪</t>
  </si>
  <si>
    <t>2022b18050</t>
  </si>
  <si>
    <t>胡昌文</t>
  </si>
  <si>
    <t>2022b18051</t>
  </si>
  <si>
    <t>赵海宏</t>
  </si>
  <si>
    <t>2022b18052</t>
  </si>
  <si>
    <t>金雨淼</t>
  </si>
  <si>
    <t>2022b18053</t>
  </si>
  <si>
    <t>李政泽</t>
  </si>
  <si>
    <t>2022b18054</t>
  </si>
  <si>
    <t>邱焕然</t>
  </si>
  <si>
    <t>2022b18055</t>
  </si>
  <si>
    <t>郑文浩</t>
  </si>
  <si>
    <t>2022b18056</t>
  </si>
  <si>
    <t>徐泽轩</t>
  </si>
  <si>
    <t>2022b18057</t>
  </si>
  <si>
    <t>张川晖</t>
  </si>
  <si>
    <t>2022b18058</t>
  </si>
  <si>
    <t>王辰宇</t>
  </si>
  <si>
    <t>2022b18059</t>
  </si>
  <si>
    <t>刘陶佳</t>
  </si>
  <si>
    <t>2022b18060</t>
  </si>
  <si>
    <t>周新龙</t>
  </si>
  <si>
    <t>2022b18061</t>
  </si>
  <si>
    <t>梅皓</t>
  </si>
  <si>
    <t>2022b18062</t>
  </si>
  <si>
    <t>施博文</t>
  </si>
  <si>
    <t>2022b18063</t>
  </si>
  <si>
    <t>余崇铮</t>
  </si>
  <si>
    <t>2022b18064</t>
  </si>
  <si>
    <t>郑志康</t>
  </si>
  <si>
    <t>2022b18065</t>
  </si>
  <si>
    <t>蔡许鑫</t>
  </si>
  <si>
    <t>2022b18066</t>
  </si>
  <si>
    <t>黄麒杰</t>
  </si>
  <si>
    <t>2022b18067</t>
  </si>
  <si>
    <t>冯晋</t>
  </si>
  <si>
    <t>2022b18068</t>
  </si>
  <si>
    <t>姚兆鼎</t>
  </si>
  <si>
    <t>2022b18069</t>
  </si>
  <si>
    <t>吴家辉</t>
  </si>
  <si>
    <t>2022b18070</t>
  </si>
  <si>
    <t>水文22-2</t>
  </si>
  <si>
    <t>沈琰清</t>
  </si>
  <si>
    <t>2022b07043</t>
  </si>
  <si>
    <t>李君政</t>
  </si>
  <si>
    <t>2022b07044</t>
  </si>
  <si>
    <t>吴亚儿</t>
  </si>
  <si>
    <t>2022b07045</t>
  </si>
  <si>
    <t>陈薇</t>
  </si>
  <si>
    <t>2022b07046</t>
  </si>
  <si>
    <t>金统轩</t>
  </si>
  <si>
    <t>2022b07047</t>
  </si>
  <si>
    <t>郑瀚</t>
  </si>
  <si>
    <t>2022b07048</t>
  </si>
  <si>
    <t>许佳慧</t>
  </si>
  <si>
    <t>2022b07049</t>
  </si>
  <si>
    <t>毛力齐</t>
  </si>
  <si>
    <t>2022b07050</t>
  </si>
  <si>
    <t>严文淇</t>
  </si>
  <si>
    <t>2022b07051</t>
  </si>
  <si>
    <t>毛柯鑫</t>
  </si>
  <si>
    <t>2022b07052</t>
  </si>
  <si>
    <t>付名珍</t>
  </si>
  <si>
    <t>2022b07053</t>
  </si>
  <si>
    <t>胡奕秀</t>
  </si>
  <si>
    <t>2022b07054</t>
  </si>
  <si>
    <t>严靖宇</t>
  </si>
  <si>
    <t>2022b07055</t>
  </si>
  <si>
    <t>楼子康</t>
  </si>
  <si>
    <t>2022b07056</t>
  </si>
  <si>
    <t>胡立鼎</t>
  </si>
  <si>
    <t>2022b07057</t>
  </si>
  <si>
    <t>缪瑞翔</t>
  </si>
  <si>
    <t>2022b07058</t>
  </si>
  <si>
    <t>缪杰瑞</t>
  </si>
  <si>
    <t>2022b07059</t>
  </si>
  <si>
    <t>韩炜炯</t>
  </si>
  <si>
    <t>2022b07060</t>
  </si>
  <si>
    <t>姚苏倩</t>
  </si>
  <si>
    <t>2022b07061</t>
  </si>
  <si>
    <t>朱禹翰</t>
  </si>
  <si>
    <t>2022b07062</t>
  </si>
  <si>
    <t>叶展鹏</t>
  </si>
  <si>
    <t>2022b07063</t>
  </si>
  <si>
    <t>朱洁</t>
  </si>
  <si>
    <t>2022b07064</t>
  </si>
  <si>
    <t>李振</t>
  </si>
  <si>
    <t>2022b07065</t>
  </si>
  <si>
    <t>谭怀磊</t>
  </si>
  <si>
    <t>2022b07066</t>
  </si>
  <si>
    <t>李景煜</t>
  </si>
  <si>
    <t>2022b07067</t>
  </si>
  <si>
    <t>薛宇哲</t>
  </si>
  <si>
    <t>2022b07068</t>
  </si>
  <si>
    <t>卢政烨</t>
  </si>
  <si>
    <t>2022b07069</t>
  </si>
  <si>
    <t>李晗</t>
  </si>
  <si>
    <t>2022b07070</t>
  </si>
  <si>
    <t>雷达刚</t>
  </si>
  <si>
    <t>2022b07071</t>
  </si>
  <si>
    <t>刘志鑫</t>
  </si>
  <si>
    <t>2022b07072</t>
  </si>
  <si>
    <t>吴海滨</t>
  </si>
  <si>
    <t>2022b07073</t>
  </si>
  <si>
    <t>胡艺文</t>
  </si>
  <si>
    <t>2022b07074</t>
  </si>
  <si>
    <t>徐自宏</t>
  </si>
  <si>
    <t>2022b07075</t>
  </si>
  <si>
    <t>李思俊</t>
  </si>
  <si>
    <t>2022b07076</t>
  </si>
  <si>
    <t>吴燕双</t>
  </si>
  <si>
    <t>2022b07077</t>
  </si>
  <si>
    <t>何庆民</t>
  </si>
  <si>
    <t>2022b07078</t>
  </si>
  <si>
    <t>李博謇</t>
  </si>
  <si>
    <t>2022b07079</t>
  </si>
  <si>
    <t>鲍文博</t>
  </si>
  <si>
    <t>2022b07080</t>
  </si>
  <si>
    <t>江梓硕</t>
  </si>
  <si>
    <t>2022b07081</t>
  </si>
  <si>
    <t>土旦罗布</t>
  </si>
  <si>
    <t>2022b07082</t>
  </si>
  <si>
    <t>南卡洛追</t>
  </si>
  <si>
    <t>2022b07083</t>
  </si>
  <si>
    <t>2022b07084</t>
  </si>
  <si>
    <t>2022b07085</t>
  </si>
  <si>
    <t>裘梦怡</t>
  </si>
  <si>
    <t>2022b07001</t>
  </si>
  <si>
    <t>刘化枨</t>
  </si>
  <si>
    <t>2022b07002</t>
  </si>
  <si>
    <t>纪王熠</t>
  </si>
  <si>
    <t>2022b07003</t>
  </si>
  <si>
    <t>孙毅炜</t>
  </si>
  <si>
    <t>2022b07004</t>
  </si>
  <si>
    <t>袁巍</t>
  </si>
  <si>
    <t>2022b07005</t>
  </si>
  <si>
    <t>叶文俊</t>
  </si>
  <si>
    <t>2022b07006</t>
  </si>
  <si>
    <t>郑力涛</t>
  </si>
  <si>
    <t>2022b07007</t>
  </si>
  <si>
    <t>吴晨龚</t>
  </si>
  <si>
    <t>2022b07008</t>
  </si>
  <si>
    <t>王程浩</t>
  </si>
  <si>
    <t>2022b07009</t>
  </si>
  <si>
    <t>周烨</t>
  </si>
  <si>
    <t>2022b07010</t>
  </si>
  <si>
    <t>徐齐操</t>
  </si>
  <si>
    <t>2022b07011</t>
  </si>
  <si>
    <t>陈楠</t>
  </si>
  <si>
    <t>2022b07012</t>
  </si>
  <si>
    <t>倪安豪</t>
  </si>
  <si>
    <t>2022b07013</t>
  </si>
  <si>
    <t>鲁真</t>
  </si>
  <si>
    <t>2022b07014</t>
  </si>
  <si>
    <t>柳科</t>
  </si>
  <si>
    <t>2022b07015</t>
  </si>
  <si>
    <t>陈祥涛</t>
  </si>
  <si>
    <t>2022b07016</t>
  </si>
  <si>
    <t>周传瑜</t>
  </si>
  <si>
    <t>2022b07017</t>
  </si>
  <si>
    <t>曹思思</t>
  </si>
  <si>
    <t>2022b07018</t>
  </si>
  <si>
    <t>余锦彬</t>
  </si>
  <si>
    <t>2022b07019</t>
  </si>
  <si>
    <t>董如意</t>
  </si>
  <si>
    <t>2022b07020</t>
  </si>
  <si>
    <t>严冰雪</t>
  </si>
  <si>
    <t>2022b07021</t>
  </si>
  <si>
    <t>吴政煊</t>
  </si>
  <si>
    <t>2022b07022</t>
  </si>
  <si>
    <t>许博宇</t>
  </si>
  <si>
    <t>2022b07023</t>
  </si>
  <si>
    <t>吴歈</t>
  </si>
  <si>
    <t>2022b07024</t>
  </si>
  <si>
    <t>吴乾臻</t>
  </si>
  <si>
    <t>2022b07025</t>
  </si>
  <si>
    <t>夏陶禛</t>
  </si>
  <si>
    <t>2022b07026</t>
  </si>
  <si>
    <t>郑添瑜</t>
  </si>
  <si>
    <t>2022b07027</t>
  </si>
  <si>
    <t>朱萍萍</t>
  </si>
  <si>
    <t>2022b07028</t>
  </si>
  <si>
    <t>李笑语</t>
  </si>
  <si>
    <t>2022b07029</t>
  </si>
  <si>
    <t>刘卓</t>
  </si>
  <si>
    <t>2022b07030</t>
  </si>
  <si>
    <t>李飞扬</t>
  </si>
  <si>
    <t>2022b07031</t>
  </si>
  <si>
    <t>杨佳兴</t>
  </si>
  <si>
    <t>2022b07032</t>
  </si>
  <si>
    <t>刘强</t>
  </si>
  <si>
    <t>2022b07033</t>
  </si>
  <si>
    <t>赵梓竣</t>
  </si>
  <si>
    <t>2022b07034</t>
  </si>
  <si>
    <t>叶慕凡</t>
  </si>
  <si>
    <t>2022b07035</t>
  </si>
  <si>
    <t>罗展鹏</t>
  </si>
  <si>
    <t>2022b07036</t>
  </si>
  <si>
    <t>蒋启豪</t>
  </si>
  <si>
    <t>2022b07037</t>
  </si>
  <si>
    <t>于艺涵</t>
  </si>
  <si>
    <t>2022b07038</t>
  </si>
  <si>
    <t>王金荣</t>
  </si>
  <si>
    <t>2022b07039</t>
  </si>
  <si>
    <t>顾嘉怡</t>
  </si>
  <si>
    <t>2022b07040</t>
  </si>
  <si>
    <t>薛皓泽</t>
  </si>
  <si>
    <t>2022b07041</t>
  </si>
  <si>
    <t>旦增达瓦</t>
  </si>
  <si>
    <t>2022b07042</t>
  </si>
  <si>
    <t>张艺馨</t>
  </si>
  <si>
    <t>2020b07039</t>
  </si>
  <si>
    <t>水文22-1</t>
    <phoneticPr fontId="5" type="noConversion"/>
  </si>
  <si>
    <t>刘方豪</t>
  </si>
  <si>
    <t>2022b18071</t>
  </si>
  <si>
    <t>金迪</t>
  </si>
  <si>
    <t>2022b18072</t>
  </si>
  <si>
    <t>方文浩</t>
  </si>
  <si>
    <t>2022b18073</t>
  </si>
  <si>
    <t>祝浩楠</t>
  </si>
  <si>
    <t>2022b18074</t>
  </si>
  <si>
    <t>陈帅翰</t>
  </si>
  <si>
    <t>2022b18075</t>
  </si>
  <si>
    <t>杨宗宇</t>
  </si>
  <si>
    <t>2022b18076</t>
  </si>
  <si>
    <t>陈尔然</t>
  </si>
  <si>
    <t>2022b18077</t>
  </si>
  <si>
    <t>徐铭超</t>
  </si>
  <si>
    <t>2022b18078</t>
  </si>
  <si>
    <t>余俊杰</t>
  </si>
  <si>
    <t>2022b18079</t>
  </si>
  <si>
    <t>应采</t>
  </si>
  <si>
    <t>2022b18080</t>
  </si>
  <si>
    <t>李玟</t>
  </si>
  <si>
    <t>2022b18081</t>
  </si>
  <si>
    <t>涂雅婷</t>
  </si>
  <si>
    <t>2022b18082</t>
  </si>
  <si>
    <t>金晗洲</t>
  </si>
  <si>
    <t>2022b18083</t>
  </si>
  <si>
    <t>王佳颖</t>
  </si>
  <si>
    <t>2022b18084</t>
  </si>
  <si>
    <t>张朕端</t>
  </si>
  <si>
    <t>2022b18085</t>
  </si>
  <si>
    <t>胡辰熙</t>
  </si>
  <si>
    <t>2022b18086</t>
  </si>
  <si>
    <t>谢晨铭</t>
  </si>
  <si>
    <t>2022b18087</t>
  </si>
  <si>
    <t>骆海林</t>
  </si>
  <si>
    <t>2022b18088</t>
  </si>
  <si>
    <t>曹汪洋</t>
  </si>
  <si>
    <t>2022b18089</t>
  </si>
  <si>
    <t>陈有玮</t>
  </si>
  <si>
    <t>2022b18090</t>
  </si>
  <si>
    <t>俞商霜</t>
  </si>
  <si>
    <t>2022b18091</t>
  </si>
  <si>
    <t>董莫澄</t>
  </si>
  <si>
    <t>2022b18092</t>
  </si>
  <si>
    <t>寿海斌</t>
  </si>
  <si>
    <t>2022b18093</t>
  </si>
  <si>
    <t>冯信越</t>
  </si>
  <si>
    <t>2022b18094</t>
  </si>
  <si>
    <t>徐万坤</t>
  </si>
  <si>
    <t>2022b18095</t>
  </si>
  <si>
    <t>叶盛</t>
  </si>
  <si>
    <t>2022b18096</t>
  </si>
  <si>
    <t>夏勇强</t>
  </si>
  <si>
    <t>2022b18097</t>
  </si>
  <si>
    <t>褚玑焕</t>
  </si>
  <si>
    <t>2022b18098</t>
  </si>
  <si>
    <t>王宇涵</t>
  </si>
  <si>
    <t>2022b18099</t>
  </si>
  <si>
    <t>周宇彬</t>
  </si>
  <si>
    <t>2022b18100</t>
  </si>
  <si>
    <t>陆江涛</t>
  </si>
  <si>
    <t>2022b18101</t>
  </si>
  <si>
    <t>戴程涛</t>
  </si>
  <si>
    <t>2022b18102</t>
  </si>
  <si>
    <t>金鑫</t>
  </si>
  <si>
    <t>2022b18104</t>
  </si>
  <si>
    <t>2022b01037</t>
  </si>
  <si>
    <t>吴朋林</t>
  </si>
  <si>
    <t>2022b01038</t>
  </si>
  <si>
    <t>陈睿</t>
  </si>
  <si>
    <t>2022b01039</t>
  </si>
  <si>
    <t>陈政</t>
  </si>
  <si>
    <t>2022b01040</t>
  </si>
  <si>
    <t>徐泽峰</t>
  </si>
  <si>
    <t>2022b01041</t>
  </si>
  <si>
    <t>陈帅杰</t>
  </si>
  <si>
    <t>2022b01042</t>
  </si>
  <si>
    <t>王渝涛</t>
  </si>
  <si>
    <t>2022b01043</t>
  </si>
  <si>
    <t>丁繁华</t>
  </si>
  <si>
    <t>2022b01044</t>
  </si>
  <si>
    <t>陈铭烨</t>
  </si>
  <si>
    <t>2022b01045</t>
  </si>
  <si>
    <t>周贤威</t>
  </si>
  <si>
    <t>2022b01046</t>
  </si>
  <si>
    <t>胡智璐</t>
  </si>
  <si>
    <t>2022b01047</t>
  </si>
  <si>
    <t>汤宇</t>
  </si>
  <si>
    <t>2022b01048</t>
  </si>
  <si>
    <t>谯宇煜</t>
  </si>
  <si>
    <t>2022b01049</t>
  </si>
  <si>
    <t>杨景富</t>
  </si>
  <si>
    <t>2022b01050</t>
  </si>
  <si>
    <t>褚子琛</t>
  </si>
  <si>
    <t>2022b01051</t>
  </si>
  <si>
    <t>郑翔</t>
  </si>
  <si>
    <t>2022b01052</t>
  </si>
  <si>
    <t>金卓文</t>
  </si>
  <si>
    <t>2022b01053</t>
  </si>
  <si>
    <t>宋政潞</t>
  </si>
  <si>
    <t>2022b01054</t>
  </si>
  <si>
    <t>陈骁俊</t>
  </si>
  <si>
    <t>2022b01055</t>
  </si>
  <si>
    <t>董煜</t>
  </si>
  <si>
    <t>2022b01056</t>
  </si>
  <si>
    <t>刘子姮</t>
  </si>
  <si>
    <t>2022b01057</t>
  </si>
  <si>
    <t>周增来</t>
  </si>
  <si>
    <t>2022b01058</t>
  </si>
  <si>
    <t>罗时润</t>
  </si>
  <si>
    <t>2022b01059</t>
  </si>
  <si>
    <t>龚诚杰</t>
  </si>
  <si>
    <t>2022b01060</t>
  </si>
  <si>
    <t>张海诺</t>
  </si>
  <si>
    <t>2022b01061</t>
  </si>
  <si>
    <t>孙海龙</t>
  </si>
  <si>
    <t>2022b01062</t>
  </si>
  <si>
    <t>林方硕</t>
  </si>
  <si>
    <t>2022b01063</t>
  </si>
  <si>
    <t>杜奕恒</t>
  </si>
  <si>
    <t>2022b01064</t>
  </si>
  <si>
    <t>段煜</t>
  </si>
  <si>
    <t>2022b01065</t>
  </si>
  <si>
    <t>张春禹</t>
  </si>
  <si>
    <t>2022b01066</t>
  </si>
  <si>
    <t>丁雯丽</t>
  </si>
  <si>
    <t>2022b01067</t>
  </si>
  <si>
    <t>谢廷熙</t>
  </si>
  <si>
    <t>2022b01068</t>
  </si>
  <si>
    <t>邹青东</t>
  </si>
  <si>
    <t>2022b01069</t>
  </si>
  <si>
    <t>马元成</t>
  </si>
  <si>
    <t>2022b01070</t>
  </si>
  <si>
    <t>苏伟航</t>
  </si>
  <si>
    <t>2022b01071</t>
  </si>
  <si>
    <t>汪智</t>
  </si>
  <si>
    <t>2022b01072</t>
  </si>
  <si>
    <t>叶尔江·巴合提亚</t>
  </si>
  <si>
    <t>2022b01073</t>
  </si>
  <si>
    <t>波塔·贾那提拜</t>
  </si>
  <si>
    <t>2020b29016</t>
  </si>
  <si>
    <t>朱吉来</t>
  </si>
  <si>
    <t>2022b13065</t>
  </si>
  <si>
    <t>2022b25052</t>
  </si>
  <si>
    <t>2022b21067</t>
  </si>
  <si>
    <t>2022b12062</t>
  </si>
  <si>
    <t>2020b21007</t>
  </si>
  <si>
    <t>港航22-2</t>
  </si>
  <si>
    <t>何杨佳明</t>
  </si>
  <si>
    <t>2022b20042</t>
  </si>
  <si>
    <t>潘学远</t>
  </si>
  <si>
    <t>2022b20044</t>
  </si>
  <si>
    <t>许雨含</t>
  </si>
  <si>
    <t>2022b20045</t>
  </si>
  <si>
    <t>钟佳慧</t>
  </si>
  <si>
    <t>2022b20046</t>
  </si>
  <si>
    <t>陈智康</t>
  </si>
  <si>
    <t>2022b20047</t>
  </si>
  <si>
    <t>王子晗</t>
  </si>
  <si>
    <t>2022b20048</t>
  </si>
  <si>
    <t>吴昊</t>
  </si>
  <si>
    <t>2022b20049</t>
  </si>
  <si>
    <t>吴佐政</t>
  </si>
  <si>
    <t>2022b20050</t>
  </si>
  <si>
    <t>郑欣源</t>
  </si>
  <si>
    <t>2022b20051</t>
  </si>
  <si>
    <t>黄晗雨</t>
  </si>
  <si>
    <t>2022b20052</t>
  </si>
  <si>
    <t>张海峰</t>
  </si>
  <si>
    <t>2022b20053</t>
  </si>
  <si>
    <t>许嘉豪</t>
  </si>
  <si>
    <t>2022b20054</t>
  </si>
  <si>
    <t>俞力程</t>
  </si>
  <si>
    <t>2022b20055</t>
  </si>
  <si>
    <t>李嘉诚</t>
  </si>
  <si>
    <t>2022b20056</t>
  </si>
  <si>
    <t>郑盛攀</t>
  </si>
  <si>
    <t>2022b20057</t>
  </si>
  <si>
    <t>梅珈恺</t>
  </si>
  <si>
    <t>2022b20059</t>
  </si>
  <si>
    <t>胡居涛</t>
  </si>
  <si>
    <t>2022b20060</t>
  </si>
  <si>
    <t>陆小洲</t>
  </si>
  <si>
    <t>2022b20061</t>
  </si>
  <si>
    <t>张宇杭</t>
  </si>
  <si>
    <t>2022b20062</t>
  </si>
  <si>
    <t>郁修豪</t>
  </si>
  <si>
    <t>2022b20063</t>
  </si>
  <si>
    <t>栗轲</t>
  </si>
  <si>
    <t>2022b20064</t>
  </si>
  <si>
    <t>陈旭</t>
  </si>
  <si>
    <t>2022b20065</t>
  </si>
  <si>
    <t>郭一臣</t>
  </si>
  <si>
    <t>2022b20066</t>
  </si>
  <si>
    <t>柴萌</t>
  </si>
  <si>
    <t>2022b20067</t>
  </si>
  <si>
    <t>王苏雨</t>
  </si>
  <si>
    <t>2022b20068</t>
  </si>
  <si>
    <t>胡金雨</t>
  </si>
  <si>
    <t>2022b20069</t>
  </si>
  <si>
    <t>董劼</t>
  </si>
  <si>
    <t>2022b20070</t>
  </si>
  <si>
    <t>宋怡</t>
  </si>
  <si>
    <t>2022b20071</t>
  </si>
  <si>
    <t>张嵘</t>
  </si>
  <si>
    <t>2022b20072</t>
  </si>
  <si>
    <t>刘梦珍</t>
  </si>
  <si>
    <t>2022b20073</t>
  </si>
  <si>
    <t>肖炅灵</t>
  </si>
  <si>
    <t>2022b20074</t>
  </si>
  <si>
    <t>张莉</t>
  </si>
  <si>
    <t>2022b20075</t>
  </si>
  <si>
    <t>夏瑞阳</t>
  </si>
  <si>
    <t>2022b20076</t>
  </si>
  <si>
    <t>金正和</t>
  </si>
  <si>
    <t>2022b20077</t>
  </si>
  <si>
    <t>孙佳乐</t>
  </si>
  <si>
    <t>2022b20078</t>
  </si>
  <si>
    <t>刘益鹏</t>
  </si>
  <si>
    <t>2022b20079</t>
  </si>
  <si>
    <t>李妍霏</t>
  </si>
  <si>
    <t>2022b20080</t>
  </si>
  <si>
    <t>张瑞嘉</t>
  </si>
  <si>
    <t>2022b20081</t>
  </si>
  <si>
    <t>马楚亮</t>
  </si>
  <si>
    <t>2022b20082</t>
  </si>
  <si>
    <t>水工22-4</t>
  </si>
  <si>
    <t>郦汀</t>
  </si>
  <si>
    <t>2022b01110</t>
  </si>
  <si>
    <t>高硕</t>
  </si>
  <si>
    <t>2022b01111</t>
  </si>
  <si>
    <t>吕书婷</t>
  </si>
  <si>
    <t>2022b01112</t>
  </si>
  <si>
    <t>倪子铖</t>
  </si>
  <si>
    <t>2022b01113</t>
  </si>
  <si>
    <t>林子昊</t>
  </si>
  <si>
    <t>2022b01114</t>
  </si>
  <si>
    <t>倪豪</t>
  </si>
  <si>
    <t>2022b01116</t>
  </si>
  <si>
    <t>胡梦卿</t>
  </si>
  <si>
    <t>2022b01117</t>
  </si>
  <si>
    <t>吴泽键</t>
  </si>
  <si>
    <t>2022b01118</t>
  </si>
  <si>
    <t>孔雨宁</t>
  </si>
  <si>
    <t>2022b01119</t>
  </si>
  <si>
    <t>江天乐</t>
  </si>
  <si>
    <t>2022b01120</t>
  </si>
  <si>
    <t>倪佳俊</t>
  </si>
  <si>
    <t>2022b01121</t>
  </si>
  <si>
    <t>徐欣悦</t>
  </si>
  <si>
    <t>2022b01122</t>
  </si>
  <si>
    <t>陈烨</t>
  </si>
  <si>
    <t>2022b01123</t>
  </si>
  <si>
    <t>蔡思罕</t>
  </si>
  <si>
    <t>2022b01124</t>
  </si>
  <si>
    <t>陈一境</t>
  </si>
  <si>
    <t>2022b01125</t>
  </si>
  <si>
    <t>陈浩哲</t>
  </si>
  <si>
    <t>2022b01126</t>
  </si>
  <si>
    <t>王可欣</t>
  </si>
  <si>
    <t>2022b01127</t>
  </si>
  <si>
    <t>楼雄飞</t>
  </si>
  <si>
    <t>2022b01128</t>
  </si>
  <si>
    <t>方家立</t>
  </si>
  <si>
    <t>2022b01129</t>
  </si>
  <si>
    <t>王思怡</t>
  </si>
  <si>
    <t>2022b01130</t>
  </si>
  <si>
    <t>郑家顺</t>
  </si>
  <si>
    <t>2022b01131</t>
  </si>
  <si>
    <t>吴凯</t>
  </si>
  <si>
    <t>2022b01132</t>
  </si>
  <si>
    <t>吴源鑫</t>
  </si>
  <si>
    <t>2022b01133</t>
  </si>
  <si>
    <t>李畅</t>
  </si>
  <si>
    <t>2022b01134</t>
  </si>
  <si>
    <t>李国超</t>
  </si>
  <si>
    <t>2022b01135</t>
  </si>
  <si>
    <t>孙敏江</t>
  </si>
  <si>
    <t>2022b01136</t>
  </si>
  <si>
    <t>王威</t>
  </si>
  <si>
    <t>2022b01137</t>
  </si>
  <si>
    <t>朱佳豪</t>
  </si>
  <si>
    <t>2022b01138</t>
  </si>
  <si>
    <t>韩新宇</t>
  </si>
  <si>
    <t>2022b01139</t>
  </si>
  <si>
    <t>蔡兴勐</t>
  </si>
  <si>
    <t>2022b01140</t>
  </si>
  <si>
    <t>吴鸿泽</t>
  </si>
  <si>
    <t>2022b01141</t>
  </si>
  <si>
    <t>康露雨</t>
  </si>
  <si>
    <t>2022b01142</t>
  </si>
  <si>
    <t>刘聪</t>
  </si>
  <si>
    <t>2022b01143</t>
  </si>
  <si>
    <t>聂恺励</t>
  </si>
  <si>
    <t>2022b01144</t>
  </si>
  <si>
    <t>范金明</t>
  </si>
  <si>
    <t>2022b01145</t>
  </si>
  <si>
    <t>卓力地·米然别克</t>
  </si>
  <si>
    <t>2022b01146</t>
  </si>
  <si>
    <t>夏铖恺</t>
  </si>
  <si>
    <t>2022b12016</t>
  </si>
  <si>
    <t>王鹏</t>
  </si>
  <si>
    <t>2020b02068</t>
  </si>
  <si>
    <t>曹逸飞</t>
  </si>
  <si>
    <t>2022b23013</t>
  </si>
  <si>
    <t>魏卓尔</t>
  </si>
  <si>
    <t>2022b15055</t>
  </si>
  <si>
    <t>王桃</t>
  </si>
  <si>
    <t>2021b01060</t>
  </si>
  <si>
    <t>水工22-1</t>
  </si>
  <si>
    <t>池浩波</t>
  </si>
  <si>
    <t>2022b01001</t>
  </si>
  <si>
    <t>吴俊龙</t>
  </si>
  <si>
    <t>2022b01002</t>
  </si>
  <si>
    <t>谢一珲</t>
  </si>
  <si>
    <t>2022b01003</t>
  </si>
  <si>
    <t>葛佳庆</t>
  </si>
  <si>
    <t>2022b01004</t>
  </si>
  <si>
    <t>潘瑛琪</t>
  </si>
  <si>
    <t>2022b01005</t>
  </si>
  <si>
    <t>傅晨浩</t>
  </si>
  <si>
    <t>2022b01006</t>
  </si>
  <si>
    <t>卢梦实</t>
  </si>
  <si>
    <t>2022b01007</t>
  </si>
  <si>
    <t>金丰浩</t>
  </si>
  <si>
    <t>2022b01008</t>
  </si>
  <si>
    <t>陈煊</t>
  </si>
  <si>
    <t>2022b01009</t>
  </si>
  <si>
    <t>陈翰栋</t>
  </si>
  <si>
    <t>2022b01010</t>
  </si>
  <si>
    <t>乔思文</t>
  </si>
  <si>
    <t>2022b01011</t>
  </si>
  <si>
    <t>周徐</t>
  </si>
  <si>
    <t>2022b01012</t>
  </si>
  <si>
    <t>杨万</t>
  </si>
  <si>
    <t>2022b01013</t>
  </si>
  <si>
    <t>胡凌豪</t>
  </si>
  <si>
    <t>2022b01014</t>
  </si>
  <si>
    <t>林闻鹤</t>
  </si>
  <si>
    <t>2022b01015</t>
  </si>
  <si>
    <t>吕智杰</t>
  </si>
  <si>
    <t>2022b01016</t>
  </si>
  <si>
    <t>赵钧舰</t>
  </si>
  <si>
    <t>2022b01017</t>
  </si>
  <si>
    <t>莫魁</t>
  </si>
  <si>
    <t>2022b01018</t>
  </si>
  <si>
    <t>俞世波</t>
  </si>
  <si>
    <t>2022b01019</t>
  </si>
  <si>
    <t>齐晗嫣</t>
  </si>
  <si>
    <t>2022b01020</t>
  </si>
  <si>
    <t>赖贵东</t>
  </si>
  <si>
    <t>2022b01021</t>
  </si>
  <si>
    <t>朱亦泽</t>
  </si>
  <si>
    <t>2022b01022</t>
  </si>
  <si>
    <t>郭邵博</t>
  </si>
  <si>
    <t>2022b01023</t>
  </si>
  <si>
    <t>蒋均伟</t>
  </si>
  <si>
    <t>2022b01024</t>
  </si>
  <si>
    <t>于乐</t>
  </si>
  <si>
    <t>2022b01025</t>
  </si>
  <si>
    <t>刘锡浩</t>
  </si>
  <si>
    <t>2022b01026</t>
  </si>
  <si>
    <t>吴施樊</t>
  </si>
  <si>
    <t>2022b01027</t>
  </si>
  <si>
    <t>张成元</t>
  </si>
  <si>
    <t>2022b01028</t>
  </si>
  <si>
    <t>鲁重炫</t>
  </si>
  <si>
    <t>2022b01029</t>
  </si>
  <si>
    <t>胡梦昊</t>
  </si>
  <si>
    <t>2022b01030</t>
  </si>
  <si>
    <t>李小彤</t>
  </si>
  <si>
    <t>2022b01031</t>
  </si>
  <si>
    <t>蔡科扬</t>
  </si>
  <si>
    <t>2022b01032</t>
  </si>
  <si>
    <t>韩宏伟</t>
  </si>
  <si>
    <t>2022b01033</t>
  </si>
  <si>
    <t>黄金丹</t>
  </si>
  <si>
    <t>2022b01034</t>
  </si>
  <si>
    <t>王子昕</t>
  </si>
  <si>
    <t>2022b01035</t>
  </si>
  <si>
    <t xml:space="preserve">艾孜布拉·衣拉木
</t>
  </si>
  <si>
    <t>2022b01036</t>
  </si>
  <si>
    <t>叶睿</t>
  </si>
  <si>
    <t>宋锦添</t>
  </si>
  <si>
    <t>2022b08016</t>
  </si>
  <si>
    <t>赵泽临</t>
  </si>
  <si>
    <t>2022b12032</t>
  </si>
  <si>
    <t>章陈昱</t>
  </si>
  <si>
    <t>2022b25045</t>
  </si>
  <si>
    <t>俞迪钦</t>
  </si>
  <si>
    <t>2022b49040</t>
  </si>
  <si>
    <t>郑展东</t>
  </si>
  <si>
    <t>2022b18001</t>
  </si>
  <si>
    <t>朱旭辰</t>
  </si>
  <si>
    <t>2022b18002</t>
  </si>
  <si>
    <t>邵方</t>
  </si>
  <si>
    <t>2022b18003</t>
  </si>
  <si>
    <t>陈佳杰</t>
  </si>
  <si>
    <t>2022b18004</t>
  </si>
  <si>
    <t>朱炜圣</t>
  </si>
  <si>
    <t>2022b18005</t>
  </si>
  <si>
    <t>赖礼强</t>
  </si>
  <si>
    <t>2022b18006</t>
  </si>
  <si>
    <t>吴柯样</t>
  </si>
  <si>
    <t>2022b18007</t>
  </si>
  <si>
    <t>汪蔚晗</t>
  </si>
  <si>
    <t>2022b18008</t>
  </si>
  <si>
    <t>施展</t>
  </si>
  <si>
    <t>2022b18009</t>
  </si>
  <si>
    <t>顾志豪</t>
  </si>
  <si>
    <t>2022b18010</t>
  </si>
  <si>
    <t>单程琳</t>
  </si>
  <si>
    <t>2022b18011</t>
  </si>
  <si>
    <t>沈易冰</t>
  </si>
  <si>
    <t>2022b18012</t>
  </si>
  <si>
    <t>王作明</t>
  </si>
  <si>
    <t>2022b18013</t>
  </si>
  <si>
    <t>徐正威</t>
  </si>
  <si>
    <t>2022b18014</t>
  </si>
  <si>
    <t>郎洪霞</t>
  </si>
  <si>
    <t>2022b18015</t>
  </si>
  <si>
    <t>王新鹏</t>
  </si>
  <si>
    <t>2022b18016</t>
  </si>
  <si>
    <t>郑嘉豪</t>
  </si>
  <si>
    <t>2022b18017</t>
  </si>
  <si>
    <t>缪壬竞</t>
  </si>
  <si>
    <t>2022b18018</t>
  </si>
  <si>
    <t>李章豪</t>
  </si>
  <si>
    <t>2022b18019</t>
  </si>
  <si>
    <t>李淑然</t>
  </si>
  <si>
    <t>2022b18020</t>
  </si>
  <si>
    <t>陈路平</t>
  </si>
  <si>
    <t>2022b18021</t>
  </si>
  <si>
    <t>王人杰</t>
  </si>
  <si>
    <t>2022b18022</t>
  </si>
  <si>
    <t>王宇龙</t>
  </si>
  <si>
    <t>2022b18023</t>
  </si>
  <si>
    <t>肖扬扬</t>
  </si>
  <si>
    <t>2022b18024</t>
  </si>
  <si>
    <t>潘雪冰</t>
  </si>
  <si>
    <t>2022b18025</t>
  </si>
  <si>
    <t>潘雷震</t>
  </si>
  <si>
    <t>2022b18026</t>
  </si>
  <si>
    <t>陈思远</t>
  </si>
  <si>
    <t>2022b18027</t>
  </si>
  <si>
    <t>金佳明</t>
  </si>
  <si>
    <t>2022b18028</t>
  </si>
  <si>
    <t>周诗云</t>
  </si>
  <si>
    <t>2022b18029</t>
  </si>
  <si>
    <t>吴欣贤</t>
  </si>
  <si>
    <t>2022b18030</t>
  </si>
  <si>
    <t>范子航</t>
  </si>
  <si>
    <t>2022b18031</t>
  </si>
  <si>
    <t>金平超</t>
  </si>
  <si>
    <t>2022b18032</t>
  </si>
  <si>
    <t>张樟武</t>
  </si>
  <si>
    <t>2022b18033</t>
  </si>
  <si>
    <t>孙慧</t>
  </si>
  <si>
    <t>2022b18034</t>
  </si>
  <si>
    <t>吴志远</t>
  </si>
  <si>
    <t>2022b18035</t>
  </si>
  <si>
    <t>农水22-2</t>
  </si>
  <si>
    <t>2022-2023学年第一学期 水环学院 “劳动实践”素质拓展学分细则表</t>
  </si>
  <si>
    <t>基础分</t>
  </si>
  <si>
    <t>劳动实践类汇总</t>
  </si>
  <si>
    <t>活动时间</t>
  </si>
  <si>
    <t>家庭劳动汇总</t>
  </si>
  <si>
    <t xml:space="preserve">11.26-11.28 </t>
  </si>
  <si>
    <t>2023.6.20</t>
  </si>
  <si>
    <t>2023.5.23</t>
  </si>
  <si>
    <t>寝室劳动汇总</t>
  </si>
  <si>
    <t>活动报名时间开始：2022年9月17日 10:00结束 ：2022年9月18日12:30活动开始时间开始：2022年9月19日 7:30结束 ：2022年9月20日19:00</t>
  </si>
  <si>
    <t>10月</t>
  </si>
  <si>
    <t>2023年3.25</t>
  </si>
  <si>
    <t>2023.3.20</t>
  </si>
  <si>
    <t>2023.3.21</t>
  </si>
  <si>
    <t>2023.4.6-2023.4.13</t>
  </si>
  <si>
    <t>2023.5.8</t>
  </si>
  <si>
    <t>2023.7.16</t>
  </si>
  <si>
    <t>2023.6.18</t>
  </si>
  <si>
    <t>校园劳动汇总</t>
  </si>
  <si>
    <t>2022.12.1</t>
  </si>
  <si>
    <t>2022.11.25</t>
  </si>
  <si>
    <t>产学劳动汇总</t>
  </si>
  <si>
    <t>1.15-1.22</t>
  </si>
  <si>
    <t>2023.3.10</t>
  </si>
  <si>
    <t>6.3-6.11</t>
  </si>
  <si>
    <t>2023年3月17日、3月19日交通</t>
  </si>
  <si>
    <t>乡土劳动汇总</t>
  </si>
  <si>
    <t>活动名称</t>
  </si>
  <si>
    <t>“我为父母做点事”主题摄影</t>
  </si>
  <si>
    <t>“除尘辞旧岁 喜气盈新年”</t>
  </si>
  <si>
    <t xml:space="preserve">“瑞兔迎新，新岁兴旺”活动 </t>
  </si>
  <si>
    <t>活动二“碗碗累卿”加分名单</t>
  </si>
  <si>
    <t>寝室卫生大清扫 寝室劳动3分(1)</t>
  </si>
  <si>
    <t xml:space="preserve">2022.11.6 言为心声，书为心画 </t>
  </si>
  <si>
    <t xml:space="preserve"> 寝室清洁，垃圾分类 参与者寝室劳动分2分优秀者寝室劳动分3分</t>
  </si>
  <si>
    <t>重构心理空间加分表  参赛者2分寝室劳动分</t>
  </si>
  <si>
    <t>南浔新生体检志愿者</t>
  </si>
  <si>
    <t>南浔核酸校园劳动分(1)</t>
  </si>
  <si>
    <t>校园慢跑</t>
  </si>
  <si>
    <t>跳蚤市场校园劳动分两分</t>
  </si>
  <si>
    <t>核酸志愿者名单汇总</t>
  </si>
  <si>
    <t>南浔实验小学访学</t>
  </si>
  <si>
    <t>花开三月，暖人心弦活动加分表</t>
  </si>
  <si>
    <t>南浔高三访学活动加分表</t>
  </si>
  <si>
    <t>浙江水利水电学院保护一湖清水，巡湖捡拾垃圾加分名单参与者加2分校园劳动分</t>
  </si>
  <si>
    <t>“亲亲我的水”游园会志愿者招募 校园劳动分4分</t>
  </si>
  <si>
    <t>亲水节闭幕式暨水灯晚会志愿者 校园劳动分4分</t>
  </si>
  <si>
    <t>练市一中访学访学志愿者</t>
  </si>
  <si>
    <t>植此青绿，为校添春</t>
  </si>
  <si>
    <t>南浔实验小学访学2分校园劳动分</t>
  </si>
  <si>
    <t>“手植绿意，园艺疗心”加分表单校园劳动分3分(1)</t>
  </si>
  <si>
    <t>步展人道公益之行加分名单 1~5分校园劳动分</t>
  </si>
  <si>
    <t>“纸”造美好生活，我们“箱”约于此 校园劳动分1、2、4分加分名单</t>
  </si>
  <si>
    <t>浙水院杭州亚运会预录用志愿者出征仪式参与者 校园劳动分3分</t>
  </si>
  <si>
    <t>感受劳动之美，共享劳动快乐劳动志愿者活动3分校园劳动分</t>
  </si>
  <si>
    <t>世界环境日校地交流 校园劳动实践分2分 加分名单</t>
  </si>
  <si>
    <t>最美水利人活动志愿者 加分名单 3分校园实践劳动分(4)</t>
  </si>
  <si>
    <t>水文工程认证、资料整理及毕业设计整编加分名单</t>
  </si>
  <si>
    <t>经济与管理学院集市活动3分校园劳动分</t>
  </si>
  <si>
    <t>“衣物暖心”旧物回收活动</t>
  </si>
  <si>
    <t xml:space="preserve"> 亲水课堂 产学劳动分2分</t>
  </si>
  <si>
    <t>小雪至·做雪人加分名单参与合格者加2分校园劳动分，优秀者加3分校园劳动分</t>
  </si>
  <si>
    <t>旧衣回收加分名单参与者</t>
  </si>
  <si>
    <t>书签木工手作活动合格者加劳育分两分</t>
  </si>
  <si>
    <t>安全出行，文明先行</t>
  </si>
  <si>
    <t>南浔区道路交通劝导志愿者</t>
  </si>
  <si>
    <t xml:space="preserve"> 助农寻水之旅 </t>
  </si>
  <si>
    <t xml:space="preserve"> 冬日莫等闲，耕耘在田间加分名单</t>
  </si>
  <si>
    <t xml:space="preserve">“探寻第二故乡·爱上水晶晶南浔” 抖音探店短视频大赛 </t>
  </si>
  <si>
    <t>南浔古镇志愿者三分乡土劳育分</t>
  </si>
  <si>
    <t>劝导活动_乡土劳动分3分2023-03-20(1)</t>
  </si>
  <si>
    <t>活动主办单位或地点</t>
  </si>
  <si>
    <t>线下</t>
  </si>
  <si>
    <t>2023.1.9</t>
  </si>
  <si>
    <t>2023.1.5</t>
  </si>
  <si>
    <t>6月22</t>
  </si>
  <si>
    <t>2022.11.8</t>
  </si>
  <si>
    <t>2022.11.7</t>
  </si>
  <si>
    <t>2022.9.18</t>
  </si>
  <si>
    <t>11月</t>
  </si>
  <si>
    <t>2022.12.28</t>
  </si>
  <si>
    <t>2023.2.26</t>
  </si>
  <si>
    <t>2023.4.6</t>
  </si>
  <si>
    <t>23.3.21</t>
  </si>
  <si>
    <t>5月24</t>
  </si>
  <si>
    <t>2023.2.11</t>
  </si>
  <si>
    <t>2023.2.6</t>
  </si>
  <si>
    <t>2023.2.2</t>
  </si>
  <si>
    <t>2023.3.25</t>
  </si>
  <si>
    <t>3。17</t>
  </si>
  <si>
    <t>2022.11.6</t>
  </si>
  <si>
    <t>基础分</t>
    <phoneticPr fontId="5" type="noConversion"/>
  </si>
  <si>
    <t>冬至春来，饺暖人间（家庭）</t>
  </si>
  <si>
    <t>寻味故乡，最美家乡（家庭）</t>
  </si>
  <si>
    <t>新春年味我来添，记忆中的那道菜（家庭）</t>
  </si>
  <si>
    <t>腊月年关近，煮粥待新春（家庭）</t>
  </si>
  <si>
    <t>暖暖养生茶，抗疫在路上（家庭）</t>
  </si>
  <si>
    <t>暖暖小时，光你我在行动（家庭）</t>
  </si>
  <si>
    <t>学做一道菜，兔年展新姿（家庭）</t>
  </si>
  <si>
    <t>2023“剪纸迎新春，共庆幸福年”春节剪纸活动（家庭）</t>
  </si>
  <si>
    <t>2023“且看窗花凋零雪，笑与家人迎新春“春节剪纸活动（家庭）</t>
  </si>
  <si>
    <t>“久别重逢”，期待我们的相见(家庭）</t>
  </si>
  <si>
    <t>“寻味新年，年货为先”（家庭）</t>
  </si>
  <si>
    <t>“大展宏兔，睿趣迎春”2023寒假系列活动：贰•“恭贺新春”之“兔”来运转</t>
  </si>
  <si>
    <t>体验劳动之美，共享劳动喜悦(家庭)</t>
  </si>
  <si>
    <t>仲夏艾草香 粽享端午情”——端午节主题活动（家庭）</t>
  </si>
  <si>
    <t>“与牛羊作伴，与稻谷同长”</t>
  </si>
  <si>
    <t>我为父母做点事主题摄影（家庭）</t>
  </si>
  <si>
    <t>谱写二十大绿色行动之“浙水院多肉保卫战 （寝室）</t>
  </si>
  <si>
    <t>言为心声，书为心画(寝室)</t>
  </si>
  <si>
    <t>寝室卫生大扫除（寝室）</t>
  </si>
  <si>
    <t>寝室内务我整理（寝室）</t>
  </si>
  <si>
    <t>“重构心理空间”（寝室）</t>
  </si>
  <si>
    <t>水环学院迎新（校园劳动分）</t>
  </si>
  <si>
    <t>考勤 迟到</t>
  </si>
  <si>
    <t>“送礼献祝福”考研助力活动（校园）</t>
  </si>
  <si>
    <t>小雪至·制作雪人（校园）</t>
  </si>
  <si>
    <t>绿色浙江合作工作帮助于巡河工作第四期(校园)</t>
  </si>
  <si>
    <t>跳蚤市场（校园）</t>
  </si>
  <si>
    <t>绿色浙江合作工作帮助于巡河工作第2期(校园)</t>
  </si>
  <si>
    <t>凛冬之舟，暖心相伴方能远航（校园）</t>
  </si>
  <si>
    <t>南浔高级中学高三年级到校研学（校园）</t>
  </si>
  <si>
    <t>植绿意树新风水环植树节活动（校园）</t>
  </si>
  <si>
    <t>花开三月，暖人心弦（校园）</t>
  </si>
  <si>
    <t>“洁净南浔 还美于校”（校园）</t>
  </si>
  <si>
    <t>“爱心留校园-旧物爱心捐赠”</t>
  </si>
  <si>
    <t>“春日浮光·山野千里”春季摄影大赛（校园）</t>
  </si>
  <si>
    <t>“梨花风起正清明，插柳留春寄追思”——清明节主题活动【彩蛋绘民俗】（校园）</t>
  </si>
  <si>
    <t>绿色浙江合作工作帮助与巡河工作第六期（校园）</t>
  </si>
  <si>
    <t>小学生访学活动（校园）</t>
  </si>
  <si>
    <t>“亲亲我的水”游园会志愿者（校园）</t>
  </si>
  <si>
    <t>长三角创客大赛志愿者(乡土)</t>
  </si>
  <si>
    <t>“植此青绿，为校添春”（校园）</t>
  </si>
  <si>
    <t xml:space="preserve"> 种下郁金香，收获春天（校园）</t>
  </si>
  <si>
    <t>手植绿意，园艺疗心（校园）</t>
  </si>
  <si>
    <t>音乐会志愿者（校园）</t>
  </si>
  <si>
    <t>“纸”造美好生活，我们“箱”约于此（校园）</t>
  </si>
  <si>
    <t>5.8“步”展人道，公益之行（校园）</t>
  </si>
  <si>
    <t>废旧物资再利用，创意手工我来做”（校园）</t>
  </si>
  <si>
    <t>浙水院杭州亚运会预录用志愿者出征仪式（校园）</t>
  </si>
  <si>
    <t>杭州市第36个世界无烟日主题宣传活动暨“无烟杭州 无烟亚运”社区控烟倡导嘉年华活动志愿者招募（校园）</t>
  </si>
  <si>
    <t>亚运会测试赛志愿者（校园）</t>
  </si>
  <si>
    <t>保护一湖清水巡湖捡拾垃圾（校园）</t>
  </si>
  <si>
    <t>迟到早退缺勤</t>
  </si>
  <si>
    <t>亲水课堂（产学）</t>
  </si>
  <si>
    <t>“金融创新，营商未来”校企合作调研社会实践活动（产学）</t>
  </si>
  <si>
    <t>“E”心相融，爱达星际（产学）</t>
  </si>
  <si>
    <t>安全出行 文明先行（乡土）</t>
  </si>
  <si>
    <t>南浔区道路交通劝导志愿者（乡土）</t>
  </si>
  <si>
    <t>浙水院多肉保卫战（寝室）</t>
  </si>
  <si>
    <t>助农寻水之旅（乡土）</t>
  </si>
  <si>
    <t>“学习二十大，奋进新征程，我们在路上”2023年寒假社会实践 活动六：“积极响应”——加入“返家乡”社会实践(乡土)</t>
  </si>
  <si>
    <t>“与牛羊作伴，与稻谷同长”（乡土）</t>
  </si>
  <si>
    <t>保障全省水利工作顺利进行志愿服务活动（乡土）</t>
  </si>
  <si>
    <t>“冬日暖心——我为乡村献关怀”活动二（乡土）</t>
  </si>
  <si>
    <t>“深入基层”——体验农村劳作（乡土）</t>
  </si>
  <si>
    <t>锤炼自我”——投身“一起云支教”（乡土）</t>
  </si>
  <si>
    <t>南浔区道路交通劝导志愿者（乡土</t>
  </si>
  <si>
    <t>“力所能及”——参加志愿服务活动（乡土）</t>
  </si>
  <si>
    <t>南浔古镇志愿者（乡土）</t>
  </si>
  <si>
    <t>3.17长三角创客大赛志愿者（乡土）</t>
  </si>
  <si>
    <t>南浔区道路交通劝导志愿者 （乡土）</t>
  </si>
  <si>
    <t>线上</t>
  </si>
  <si>
    <t>线上&amp;线下</t>
  </si>
  <si>
    <t>钱塘校区：正窗超市。南浔校区：西润楼。</t>
  </si>
  <si>
    <t>寝室</t>
  </si>
  <si>
    <t>南浔校区</t>
  </si>
  <si>
    <t>浙江水利水电学院</t>
  </si>
  <si>
    <t>九堡党群服务中心</t>
  </si>
  <si>
    <t>风雨操场、遂稳楼</t>
  </si>
  <si>
    <t>浙江水利水电学院（南浔校区）</t>
  </si>
  <si>
    <t>南浔校区西润楼一楼</t>
  </si>
  <si>
    <t>东泽苑，西润楼前</t>
  </si>
  <si>
    <t>生活区</t>
  </si>
  <si>
    <t>南浔区扬帆康健园</t>
  </si>
  <si>
    <t>嘉业中路与向阳路路口，嘉业路与人瑞路路口，南林中路与朝阳路路口</t>
  </si>
  <si>
    <t>南浔古镇内</t>
  </si>
  <si>
    <t>水工22-3</t>
  </si>
  <si>
    <t>2022-2023学年第一学期 水利与环境工程学院 “劳动实践”素质拓展学分细则表</t>
  </si>
  <si>
    <t>劳动实践类总汇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</si>
  <si>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022.12.21</t>
    </r>
  </si>
  <si>
    <r>
      <t>2</t>
    </r>
    <r>
      <rPr>
        <sz val="11"/>
        <color theme="1"/>
        <rFont val="宋体"/>
        <family val="3"/>
        <charset val="134"/>
        <scheme val="minor"/>
      </rPr>
      <t>022.12.28</t>
    </r>
  </si>
  <si>
    <r>
      <t>2</t>
    </r>
    <r>
      <rPr>
        <sz val="11"/>
        <color theme="1"/>
        <rFont val="宋体"/>
        <family val="3"/>
        <charset val="134"/>
        <scheme val="minor"/>
      </rPr>
      <t>023.2.5</t>
    </r>
  </si>
  <si>
    <t>2022.1126-11.28</t>
  </si>
  <si>
    <r>
      <t>2</t>
    </r>
    <r>
      <rPr>
        <sz val="11"/>
        <color theme="1"/>
        <rFont val="宋体"/>
        <family val="3"/>
        <charset val="134"/>
        <scheme val="minor"/>
      </rPr>
      <t>023.2.12</t>
    </r>
  </si>
  <si>
    <t>2022.11.7-11.11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</si>
  <si>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022.11.01</t>
    </r>
  </si>
  <si>
    <t>第七周</t>
  </si>
  <si>
    <t>第十周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</si>
  <si>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022.11.06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</si>
  <si>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022.11.14</t>
    </r>
  </si>
  <si>
    <t>2022.11.28-12.2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</si>
  <si>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022.12.01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</si>
  <si>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022.11.12-12.01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</si>
  <si>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022.11.19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</si>
  <si>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022.11.26</t>
    </r>
  </si>
  <si>
    <r>
      <t>2</t>
    </r>
    <r>
      <rPr>
        <sz val="11"/>
        <color theme="1"/>
        <rFont val="宋体"/>
        <family val="3"/>
        <charset val="134"/>
        <scheme val="minor"/>
      </rPr>
      <t>023.2.26</t>
    </r>
  </si>
  <si>
    <r>
      <t>2</t>
    </r>
    <r>
      <rPr>
        <sz val="11"/>
        <color theme="1"/>
        <rFont val="宋体"/>
        <family val="3"/>
        <charset val="134"/>
        <scheme val="minor"/>
      </rPr>
      <t>023.3.12</t>
    </r>
  </si>
  <si>
    <r>
      <t>1</t>
    </r>
    <r>
      <rPr>
        <sz val="11"/>
        <color theme="1"/>
        <rFont val="宋体"/>
        <family val="3"/>
        <charset val="134"/>
        <scheme val="minor"/>
      </rPr>
      <t>1.21-11.25</t>
    </r>
  </si>
  <si>
    <r>
      <t>3</t>
    </r>
    <r>
      <rPr>
        <sz val="11"/>
        <color theme="1"/>
        <rFont val="宋体"/>
        <family val="3"/>
        <charset val="134"/>
        <scheme val="minor"/>
      </rPr>
      <t>.12-4.12</t>
    </r>
  </si>
  <si>
    <r>
      <t>4</t>
    </r>
    <r>
      <rPr>
        <sz val="11"/>
        <color theme="1"/>
        <rFont val="宋体"/>
        <family val="3"/>
        <charset val="134"/>
        <scheme val="minor"/>
      </rPr>
      <t>.15-4.30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</si>
  <si>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022.12.7</t>
    </r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</si>
  <si>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022.11.27</t>
    </r>
  </si>
  <si>
    <r>
      <t>3</t>
    </r>
    <r>
      <rPr>
        <sz val="11"/>
        <color theme="1"/>
        <rFont val="宋体"/>
        <family val="3"/>
        <charset val="134"/>
        <scheme val="minor"/>
      </rPr>
      <t>.25-3.26</t>
    </r>
  </si>
  <si>
    <t>3.14-3.17</t>
  </si>
  <si>
    <t>基础分</t>
    <phoneticPr fontId="5" type="noConversion"/>
  </si>
  <si>
    <t>劳动实践总分</t>
    <phoneticPr fontId="5" type="noConversion"/>
  </si>
  <si>
    <t>新春年味我来添，记忆中的那道菜</t>
  </si>
  <si>
    <t>12.28“凛冬之舟，暖心相伴方能远航”</t>
  </si>
  <si>
    <t>2.5欢庆元宵</t>
  </si>
  <si>
    <t>“碗碗累卿”</t>
  </si>
  <si>
    <t>2023年1月8日“寻味新年，年货为先”</t>
  </si>
  <si>
    <t>1.3-1.8“ 学做一道菜，兔年展新姿”</t>
  </si>
  <si>
    <t>2023.1.20“大展宏兔，睿趣迎春”2023寒假系列活动：贰“恭贺新春”之“兔”来运转</t>
  </si>
  <si>
    <t>2023.1.15“劳动创造，学智兼举”家庭劳动</t>
  </si>
  <si>
    <t>把爱熬成两三汤</t>
  </si>
  <si>
    <t>2023.1.20 “久别重逢”，期待我们的相见</t>
  </si>
  <si>
    <t>“传承劳动精神 展现青春风采”</t>
  </si>
  <si>
    <t>5.3躬行书勤志</t>
  </si>
  <si>
    <t>体验劳动之美，共享劳动喜悦</t>
  </si>
  <si>
    <t>2023.2.10“大展宏兔，睿趣迎春”2023寒假系列活动：叁·“喜迎元宵”之“兔”个吉祥 作</t>
  </si>
  <si>
    <t>寝室卫生大清扫</t>
  </si>
  <si>
    <t>“寝”迎接新学期</t>
  </si>
  <si>
    <t>2022.11.7日-11日食堂文明劝导</t>
  </si>
  <si>
    <t>2022.11.01“献血‘浔’生命，爱心连千里”献血车进校园志愿者</t>
  </si>
  <si>
    <t>缺勤</t>
  </si>
  <si>
    <t>迟到</t>
  </si>
  <si>
    <t>2022.11.14食堂文明劝导</t>
  </si>
  <si>
    <t>2022.11.28-2022.12.2食堂文明劝导</t>
  </si>
  <si>
    <t>小雪至·做雪人</t>
  </si>
  <si>
    <t>11月献血车进校园</t>
  </si>
  <si>
    <t xml:space="preserve">绿色浙江合作工作帮助与巡河工作第二期 </t>
  </si>
  <si>
    <t>绿色浙江合作工作帮助与巡河工作第三期</t>
  </si>
  <si>
    <t>2.26南浔高三访学活动</t>
  </si>
  <si>
    <t>3.12 “植绿意 树新风”植树节“（校园劳动分）</t>
  </si>
  <si>
    <t>2022.11.21-11.25食堂文明劝导</t>
  </si>
  <si>
    <t>2022.11.25旧衣回收</t>
  </si>
  <si>
    <t>3.16南浔实验小学访学</t>
  </si>
  <si>
    <t>4.3练市一中访学访学志愿者</t>
  </si>
  <si>
    <t>2023.3.12-2023.4.12“植此青绿，为校添春”</t>
  </si>
  <si>
    <t>4.15-4.30与我一起理书海</t>
  </si>
  <si>
    <t>2023.6.13-6.14献血活动献血者</t>
    <phoneticPr fontId="5" type="noConversion"/>
  </si>
  <si>
    <t>6.11感受劳动之美，共享劳动快乐劳动志愿者活动</t>
    <phoneticPr fontId="5" type="noConversion"/>
  </si>
  <si>
    <t>2023.5.8步展人道公益之行</t>
    <phoneticPr fontId="5" type="noConversion"/>
  </si>
  <si>
    <t>2023.5.23浙水院杭州亚运会预录用志愿者出征仪式参与者</t>
    <phoneticPr fontId="5" type="noConversion"/>
  </si>
  <si>
    <t>整理办公室</t>
  </si>
  <si>
    <t>亲水课堂</t>
  </si>
  <si>
    <t>2023.3.10南浔区道路交通劝导志愿者每参与一日志愿者乡土劳动实践分</t>
  </si>
  <si>
    <t>3.25-3.26南浔古镇志愿者</t>
  </si>
  <si>
    <t>2023   3.14---2023.3.17 南浔区道路交通劝导志愿者</t>
  </si>
  <si>
    <t>2023年3月17日、3月19日交通劝导活动_乡土劳动分</t>
  </si>
  <si>
    <t>2023年3月17日+长三角乡村文旅创客大会</t>
  </si>
  <si>
    <t>各寝室</t>
  </si>
  <si>
    <t>浙水院南浔校区东西食堂门口</t>
  </si>
  <si>
    <t>课堂</t>
  </si>
  <si>
    <t>南浔校区食堂</t>
  </si>
  <si>
    <t>南浔校区东食堂</t>
  </si>
  <si>
    <t>南浔校区望湖书院草坪</t>
  </si>
  <si>
    <t>南浔</t>
  </si>
  <si>
    <t>许智</t>
  </si>
  <si>
    <t>张敬丞</t>
  </si>
  <si>
    <t>陈雨彬</t>
  </si>
  <si>
    <t>港航22-1班</t>
  </si>
  <si>
    <t xml:space="preserve">活动报名时间开始：2022年12月20日12：00结束 ：2022年12月20日20：00活动开始时间开始：2022年12月20日12：00结束 </t>
  </si>
  <si>
    <t>活动报名时间开始：2022.12.24  20：00 结束 ：2022.12.24 22：00 活动开始时间 开始 2022.12.24  22：00 结束 ：2022.12.31 22:00</t>
  </si>
  <si>
    <t>活动报名开始：2022年12月28日8:00 结束 ：2022年12月29日8:00      活动报名开始：2022年12月28日 8:00结束 ：2022年12月30日20:00</t>
  </si>
  <si>
    <t>活动报名开始：2023年1月5日12:00结束：2023年1月8日18:00 活动开始：2023年1月5日12:00 结束：2023年1月8日18:00</t>
  </si>
  <si>
    <t>活动报名开始：2023年1月14日12:00  结束：2023年1月15日12:00活动开始：2023年1月14日12：00 结束：2023年1月18日12:00</t>
  </si>
  <si>
    <t>活动报名开始：2023.1. 18 12:00 结束 ：2023.1. 1812：30活动开始：2023.1.20 0：00  结束 ：2023.1. 26 18：00</t>
  </si>
  <si>
    <t>活动报名开始：2023.1.16 12：00     结束 ：2023.1.21  20：00 活动开始 ：2023.1.16 12：00     结束 ：2023.1.21  20：00</t>
  </si>
  <si>
    <t>活动报名开始：2022年12月30日7:00 结束 ：2023年1月15日17:00        活动报名开始：2022年12月30日7:00结束 ：2023年1月15日17:00</t>
  </si>
  <si>
    <t>活动报名开始：2023.1.20 8:00  结束 ：2023.1.27 20:00 活动开始：2023.1.20 8:00     结束 ：2023.1.27 20:00</t>
  </si>
  <si>
    <t>活动报名开始：2023年1月18日12:00结束 ：2023年1月18日20:00 活动开始：2023年1月18日20:00结束 ：2023年1月21日22:00</t>
  </si>
  <si>
    <t>活动报名开始： 2022年12月27日9:00   结束 ：2023年1月14日20:00     活动开始：2023年1月15日8:00 结束 ：2023年1月20日20：00</t>
  </si>
  <si>
    <t>活动报名开始：2023.1.1 8:00     结束 ：2023.1.12 20:00         活动开始开始：2023.1.1 8:00                结束 ：2023.1.12 20:00</t>
  </si>
  <si>
    <t>活动报名开始：2023年1月20日12：00   结束 ：2023年1月20日23：59  活动开始：2023年1月20日12：00       结束 ：2023年1月30日23：59</t>
  </si>
  <si>
    <t>活动报名开始：2023.1.8 12：00 结束 ：2023.1.10 20：00活动开始：2023.1.10 8：00 结束 ：2023.1.14 20：00</t>
  </si>
  <si>
    <t xml:space="preserve">活动报名开始：2023年1月14日12:00  结束 ：2023年1月20日22:00  活动开始：2023年1月14日12:00  结束 ：2023年1月20日22:00
</t>
  </si>
  <si>
    <t>活动报名开始：2023年4月30日14：00结束 ：2023年5月1日12：00；活动开始2023年5月1日 12：00  结束 ：2023年5月3日24：00</t>
  </si>
  <si>
    <t>活动报名时间 开始：2023.4.28 12：00      结束 ：2023.4.29 12：00 活动开始时间 活动开始：2023年4月29日 12：00  结束 ：2023年5月3日20：00</t>
  </si>
  <si>
    <t>开始：2023年6月22日（星期四）中午12:00                 结束 ：6月24日(星期六）24:00</t>
  </si>
  <si>
    <t>11.26-11.28</t>
  </si>
  <si>
    <t>开始：2022年4月28日0时0分
结束：2022年5月3 日12时0分</t>
  </si>
  <si>
    <t>活动报名时间 开始：2023年4月29日9:00                 结束 ：2023年5月4日22:00  活动开始时间 开始：2023年4月29日9:00             结束 ：2023年5月4日22:00</t>
  </si>
  <si>
    <t>活动报名时间 开始：才023.5.3 9：00   结束：2023.5.3 14：00   活动开始时间 开始：2023.5.3 15：00   结束：2023.5.5 22：00</t>
  </si>
  <si>
    <r>
      <rPr>
        <sz val="12"/>
        <rFont val="等线"/>
        <family val="3"/>
        <charset val="134"/>
      </rPr>
      <t>开始：</t>
    </r>
    <r>
      <rPr>
        <sz val="12"/>
        <rFont val="宋体"/>
        <family val="3"/>
        <charset val="134"/>
      </rPr>
      <t>2023.6.20 12:00</t>
    </r>
    <r>
      <rPr>
        <sz val="12"/>
        <rFont val="等线"/>
        <family val="3"/>
        <charset val="134"/>
      </rPr>
      <t>结束 ：</t>
    </r>
    <r>
      <rPr>
        <sz val="12"/>
        <rFont val="宋体"/>
        <family val="3"/>
        <charset val="134"/>
      </rPr>
      <t xml:space="preserve">2023.6.20 13:00  </t>
    </r>
    <r>
      <rPr>
        <sz val="12"/>
        <rFont val="等线"/>
        <family val="3"/>
        <charset val="134"/>
      </rPr>
      <t>开始：2023.6.20 12:00   结束 ：2023.6.21 18:00</t>
    </r>
  </si>
  <si>
    <t>2022.11.12 9:00-2022.11.12 12:00</t>
  </si>
  <si>
    <t>12月1日-1月1日</t>
  </si>
  <si>
    <t>活动报名开始：2022年11月25日12：00  结束 ：2022年11月27日17：30 活动开始：2022年11月26日12：00  结束：2022年11月27日17：30</t>
  </si>
  <si>
    <t>活动报名开始：开始：2023年3月4日8:00    结束 ：2023年3月5日17:00             活动开始时间：开始：2023年3月4日9:00      结束 ：2023年3月5日17:00</t>
  </si>
  <si>
    <t>3.8-3.10</t>
  </si>
  <si>
    <t>开始： 2023年3月20日0：00        结束 3月27日24:01</t>
  </si>
  <si>
    <t>开始：2023年4月5日结束 2023年4月6日24:00</t>
  </si>
  <si>
    <t>2023.3.26</t>
  </si>
  <si>
    <t>开始：2023年3月11日8：00结束 ：2023年3月12日8:00                  开始：2023年3月12日8:00结束：2023年3月22日22:00</t>
  </si>
  <si>
    <t>开始：2022年3月24日6:00 结束：2022年3月24日23:00 开始：2022年3月25日6:00 结束：2022年3月28日22:00</t>
  </si>
  <si>
    <t>活动报名开始：2023.3.3.12.00  结束 ：2023.3.9.18.00                 活动开始：2023.3.10.8.00 结束 ：2023.3.10.20.00</t>
  </si>
  <si>
    <t>2023.5.3-5.5</t>
  </si>
  <si>
    <t>开始：2023年5月11日12：00                 
结束：2023年5月12日12：30</t>
  </si>
  <si>
    <t>开始：2023年4月5日12：00结束:2023年4月5日16：00  开始：2023年 4月6号 10：00 结束:2023年4月12日20：00</t>
  </si>
  <si>
    <t xml:space="preserve">开始：2023年3月21日18：00结束：2023年3月21日20：00   开始：2023年3月23日0：00：00 结束：2023年4月22日24：00：00 </t>
  </si>
  <si>
    <t>2023.6.13-6.14</t>
  </si>
  <si>
    <t>2023.6.7</t>
  </si>
  <si>
    <t>开始：2023.5.23 12:00                 结束 ：2023.5.23 15:00开始：2023.5.24 8:00         结束 ：2023.5.24 12:00</t>
  </si>
  <si>
    <t>开始： 2023年5月23日00：00 结束 ：2023年5月24日23：59          开始： 2023年5月23日00：00 结束 ：2023年5月28日23：59</t>
  </si>
  <si>
    <t>开始：2023年6月3日12：00结束：2023年6月3日24：00  开始：2023年6月3日12：00结束：2023年6月5日24：00</t>
  </si>
  <si>
    <t>2023.7.4</t>
  </si>
  <si>
    <t>开始：2023年5月1日12:00结束：2023年5月1日24:00  开始：2023年5月2日6:00 结束：2023年5月15日24:00</t>
  </si>
  <si>
    <t>开始：2023年6月10日18：00 结束 ：2023年6月11日18：00   开始：2023年6月13日14：00结束 ：2023年6月13日21：00</t>
  </si>
  <si>
    <t>3.22 15：00-18:30</t>
  </si>
  <si>
    <t>开始： 2023年3月24日8:00     结束 ：2023年3月25日17:00 开始：2023年3月25日8:00      结束 ：2023年3月28日17:00</t>
  </si>
  <si>
    <t>活动报名时间 开始：2023年4月16日12：00结束 ：2023年4月16日13：00    活动开始时间 开始：2023年4月17日00：00结束 ：2023年4月27日00：00</t>
  </si>
  <si>
    <t>2023.5.5-2023.5.6</t>
  </si>
  <si>
    <r>
      <rPr>
        <sz val="12"/>
        <rFont val="等线"/>
        <family val="3"/>
        <charset val="134"/>
      </rPr>
      <t>开始：</t>
    </r>
    <r>
      <rPr>
        <sz val="12"/>
        <rFont val="宋体"/>
        <family val="3"/>
        <charset val="134"/>
      </rPr>
      <t>2023</t>
    </r>
    <r>
      <rPr>
        <sz val="12"/>
        <rFont val="等线"/>
        <family val="3"/>
        <charset val="134"/>
      </rPr>
      <t>年</t>
    </r>
    <r>
      <rPr>
        <sz val="12"/>
        <rFont val="宋体"/>
        <family val="3"/>
        <charset val="134"/>
      </rPr>
      <t>5</t>
    </r>
    <r>
      <rPr>
        <sz val="12"/>
        <rFont val="等线"/>
        <family val="3"/>
        <charset val="134"/>
      </rPr>
      <t>月</t>
    </r>
    <r>
      <rPr>
        <sz val="12"/>
        <rFont val="宋体"/>
        <family val="3"/>
        <charset val="134"/>
      </rPr>
      <t>6</t>
    </r>
    <r>
      <rPr>
        <sz val="12"/>
        <rFont val="等线"/>
        <family val="3"/>
        <charset val="134"/>
      </rPr>
      <t>日  结束：2023年5月16日</t>
    </r>
  </si>
  <si>
    <t>活动报名开始：2023年5月16日12：00结束 ：2023年5月16日13：00  活动开始：2023年5月17日00：00结束 ：2023年5月27日00：00</t>
  </si>
  <si>
    <t>2022年10月24日7:30-2022年10月30日18:00</t>
  </si>
  <si>
    <t>活动报名开始：2023.1.9 12:00 结束 ：2023.1.13 18:00活动开始：2023.1.14 8:00 结束 ：2023.2.13 18:00</t>
  </si>
  <si>
    <t>3.17-3.21</t>
  </si>
  <si>
    <t>2023.7.14</t>
  </si>
  <si>
    <t>活动报名时间 开始：2023年4月10日 15:00 结束 ：2023年4月28日16:00  活动开始时间 开始：2023年4月10日15：00 结束：2023年4月28日16：00</t>
  </si>
  <si>
    <t>寻味故香，最美家乡”（家庭）</t>
  </si>
  <si>
    <t>“我为父母做点事”主题摄影活动（家庭）</t>
  </si>
  <si>
    <t>“传承文明，腊八话粥”活动（家庭）</t>
  </si>
  <si>
    <t>欢庆元宵系列活动1——亲自做饭（家庭劳动分）</t>
  </si>
  <si>
    <t>“寻味新年，年货为先”（家庭劳动）</t>
  </si>
  <si>
    <t>金虎辞旧，玉兔迎新（家庭劳动）</t>
  </si>
  <si>
    <t>欢庆元宵系列活动2——碗碗累卿</t>
  </si>
  <si>
    <t>“迎新春，送吉祥”活动</t>
  </si>
  <si>
    <t>“劳动创造，学智兼举” 家庭劳动活动</t>
  </si>
  <si>
    <t>“久别重逢”，期待我们的相见（家庭劳动）</t>
  </si>
  <si>
    <t>“千门万户曈曈日，总把新桃换旧符”春联活动</t>
  </si>
  <si>
    <t>辞旧迎新·红红火火过大年</t>
  </si>
  <si>
    <t>2023“剪纸迎新春，共庆幸福年”春节剪纸活动</t>
  </si>
  <si>
    <t>2023“且看窗花凋零雪，笑与家人迎新春“春节剪纸活动</t>
  </si>
  <si>
    <t>“拍拍年货，兔个年味”（家庭劳动）</t>
  </si>
  <si>
    <t>体验劳动之美，共享劳动喜悦（家庭劳动）</t>
  </si>
  <si>
    <t>躬行书勤志，劳动谱状歌（家庭劳动）</t>
  </si>
  <si>
    <t>“仲夏艾草香 粽享端午情”——端午节主题活动（家庭劳动）</t>
  </si>
  <si>
    <t xml:space="preserve"> 寝室卫生大清扫 寝室劳动</t>
  </si>
  <si>
    <t>“寝”迎接新学期（寝室劳动）</t>
  </si>
  <si>
    <t>“传承劳动精神，彰显青春风采”——创洁净小窝 享美好生活（寝室劳动）</t>
  </si>
  <si>
    <t>“宿”说青春，“寓”见美好（寝室劳动）</t>
  </si>
  <si>
    <t>寝室内务我整理（寝室劳动）</t>
  </si>
  <si>
    <t>寝室清洁，垃圾分类（寝室劳动）</t>
  </si>
  <si>
    <t>2022年水环学院迎新</t>
  </si>
  <si>
    <t>“献血‘浔’生命，爱心连千里”献血车进校园志愿者（校园劳动分）</t>
  </si>
  <si>
    <t>“中国移动”2022年“浙水奋进”校园慢跑（校园劳动分）</t>
  </si>
  <si>
    <t>献血车进校园活动（校园）</t>
  </si>
  <si>
    <t>2022跳蚤市场（校园）</t>
  </si>
  <si>
    <t>南浔高级中学高三年级到校研学（校园劳动分）</t>
  </si>
  <si>
    <t>“衣旧暖心”旧物回收活动</t>
  </si>
  <si>
    <t>三月雷锋行，温暖似春风（校园劳动）</t>
  </si>
  <si>
    <t>花开三月，暖人心弦</t>
  </si>
  <si>
    <r>
      <rPr>
        <sz val="12"/>
        <color theme="1"/>
        <rFont val="宋体"/>
        <family val="3"/>
        <charset val="134"/>
      </rPr>
      <t>“</t>
    </r>
    <r>
      <rPr>
        <sz val="12"/>
        <color theme="1"/>
        <rFont val="等线"/>
        <family val="3"/>
        <charset val="134"/>
      </rPr>
      <t>植绿意，树新风</t>
    </r>
    <r>
      <rPr>
        <sz val="12"/>
        <color theme="1"/>
        <rFont val="宋体"/>
        <family val="3"/>
        <charset val="134"/>
      </rPr>
      <t>”</t>
    </r>
    <r>
      <rPr>
        <sz val="12"/>
        <color theme="1"/>
        <rFont val="等线"/>
        <family val="3"/>
        <charset val="134"/>
      </rPr>
      <t>水环学院植树节活动（校园劳动分）</t>
    </r>
  </si>
  <si>
    <t>“春日浮光·山野千里”春季摄影大赛（校园劳动）</t>
  </si>
  <si>
    <t>“梨花风起正清明，插柳留春寄追思”——清明节主题活动【彩蛋绘民俗】（校园劳动）</t>
  </si>
  <si>
    <t>世界水日进街道社区（校园劳动）</t>
  </si>
  <si>
    <t>微风正暖，为春日充“植”（校园劳动）</t>
  </si>
  <si>
    <t>保护一湖清水巡湖捡拾垃圾（校园劳动）</t>
  </si>
  <si>
    <t>艾草青青，团住暖心</t>
  </si>
  <si>
    <t>三月雷锋行 温暖似春风（校园劳动）</t>
  </si>
  <si>
    <t>五四系列活动“一个青年接力视频”（校园劳动）</t>
  </si>
  <si>
    <t>“纸花里的爱”——母亲节主题活动（校园劳动）</t>
  </si>
  <si>
    <t>手植绿意，园艺疗心（校园劳动）</t>
  </si>
  <si>
    <t xml:space="preserve"> 种下郁金香，收获春天（校园劳动）</t>
  </si>
  <si>
    <t>与我一起，理书海（校园劳动）</t>
  </si>
  <si>
    <t>诺亚舟幼儿园研学活动（校园劳动）</t>
  </si>
  <si>
    <t>“献青春热血，‘浔’生命真谛”献血车进校园志愿活动（校园劳动）</t>
  </si>
  <si>
    <t>“纸”造美好生活，我们“箱”约于此（校园劳动）</t>
  </si>
  <si>
    <t>水环学院-水质检测（校园劳动）</t>
  </si>
  <si>
    <t>6月2日世界环境日研学活动（校园劳动）</t>
  </si>
  <si>
    <t>浙水院杭州亚运会预录用志愿者出征仪式（校园劳动）</t>
  </si>
  <si>
    <t>废旧物资再利用，创意手工我来做”（校园劳动）</t>
  </si>
  <si>
    <t>学分数据核查（校园劳动）</t>
  </si>
  <si>
    <t>校团学南浔办公室卫生打扫（校园劳动）</t>
  </si>
  <si>
    <t>5.8“步”展人道，公益之行（校园劳动）</t>
  </si>
  <si>
    <t>感受劳动之美，共享劳动快乐（校园劳动）</t>
  </si>
  <si>
    <t>毕业音乐节志愿者招募（校园劳动）</t>
  </si>
  <si>
    <t>亚运会测试赛志愿者（校园劳动）</t>
  </si>
  <si>
    <t>6月7日最美水利人志愿服务活动（校园劳动）</t>
  </si>
  <si>
    <t>“亲亲我的水”游园会志愿者（校园劳动）</t>
  </si>
  <si>
    <t>“亲水课堂”南浔校区研学（产学）</t>
  </si>
  <si>
    <t>中国水周，净水我能行（产学劳动）</t>
  </si>
  <si>
    <t>享受实验乐趣-第一期（产学劳动）</t>
  </si>
  <si>
    <t>寻摄清风迎初夏，宋影拾光摇雅扇（产学劳动）</t>
  </si>
  <si>
    <t>“剪纸亚运，书香同运”（产学劳动）</t>
  </si>
  <si>
    <r>
      <rPr>
        <sz val="12"/>
        <rFont val="等线"/>
        <family val="3"/>
        <charset val="134"/>
      </rPr>
      <t>享受实验乐趣</t>
    </r>
    <r>
      <rPr>
        <sz val="12"/>
        <rFont val="宋体"/>
        <family val="3"/>
        <charset val="134"/>
      </rPr>
      <t>-</t>
    </r>
    <r>
      <rPr>
        <sz val="12"/>
        <rFont val="等线"/>
        <family val="3"/>
        <charset val="134"/>
      </rPr>
      <t>第二期（产学劳动）</t>
    </r>
  </si>
  <si>
    <t>“学习二十大，奋进新征程，我们在路上”2023年寒假社会实践 活动六：“积极响应”——加入“返家乡”社会实践（乡土劳动分）</t>
  </si>
  <si>
    <t>南浔区道路交通劝导志愿者（乡土劳动）</t>
  </si>
  <si>
    <t>南浔校区图书馆志愿者（乡土劳动）</t>
  </si>
  <si>
    <t>“要求能者多劳是否是公平”辩论赛活动二（乡土劳动）</t>
  </si>
  <si>
    <t>浙江水利水电学院下沙校区，南浔校区生活区</t>
  </si>
  <si>
    <t>下沙校区/南浔校区宿舍</t>
  </si>
  <si>
    <t>浙江水利水电学院南浔校区</t>
  </si>
  <si>
    <t>南浔校区韵物馆前</t>
  </si>
  <si>
    <t>浙江水利水电学院南浔校区和钱塘校区</t>
  </si>
  <si>
    <t>南浔校区望湖书院西草坪</t>
  </si>
  <si>
    <t>南浔社会福利中心</t>
  </si>
  <si>
    <t>浙水院校园</t>
  </si>
  <si>
    <t>南浔校区、下沙校区</t>
  </si>
  <si>
    <t>南浔校区望湖书院二人寝楼下空地</t>
  </si>
  <si>
    <t>南浔校区书院二人寝楼下空地</t>
  </si>
  <si>
    <t>南浔办公室</t>
  </si>
  <si>
    <t>南浔及钱塘校区</t>
  </si>
  <si>
    <t>闻潮书院 望湖书院</t>
  </si>
  <si>
    <t>钱塘校区体育馆</t>
  </si>
  <si>
    <t>南浔校区大剧院</t>
  </si>
  <si>
    <t>浙江水利水电学院南浔和钱塘校区</t>
  </si>
  <si>
    <t>实验室</t>
  </si>
  <si>
    <t>南浔图书馆七楼会议室 下沙空教室</t>
  </si>
  <si>
    <t>南浔校区图书馆二楼咖啡吧/钱塘校区一楼图书馆</t>
  </si>
  <si>
    <t>浙江水利水电学院南浔校区图书馆</t>
  </si>
  <si>
    <t>南浔区委党校报告厅</t>
  </si>
  <si>
    <t>2022b20031</t>
  </si>
  <si>
    <t>傅子航</t>
  </si>
  <si>
    <t>2022b20032</t>
  </si>
  <si>
    <t>饶涂俊</t>
  </si>
  <si>
    <t>2022-2023学年第二学期 水利与环境工程学院 “劳动实践”素质拓展学分细则表</t>
  </si>
  <si>
    <t>家庭劳动（满分5分）</t>
  </si>
  <si>
    <t>产学劳动（满分5分）</t>
  </si>
  <si>
    <t>1.14-1.18</t>
  </si>
  <si>
    <t>11.26—11.28</t>
  </si>
  <si>
    <t>9.17-9.18</t>
  </si>
  <si>
    <t>11.06-11.30</t>
  </si>
  <si>
    <t>躬行书勤志</t>
  </si>
  <si>
    <t>传承劳动精神，彰显青春风采</t>
  </si>
  <si>
    <t>与牛羊作伴，与稻谷同长</t>
  </si>
  <si>
    <t>大展宏兔，睿趣迎春</t>
  </si>
  <si>
    <t>“喜迎元宵”之“兔”个吉祥</t>
  </si>
  <si>
    <t>2022年水环学院迎新志愿活动（校园劳动）</t>
  </si>
  <si>
    <t>献血志愿者</t>
  </si>
  <si>
    <t>送礼献祝福，考研助力</t>
  </si>
  <si>
    <t>播种郁金香</t>
  </si>
  <si>
    <t>亲亲我的水志愿者</t>
  </si>
  <si>
    <t>植绿意，树新风</t>
  </si>
  <si>
    <t>旧衣回收</t>
  </si>
  <si>
    <t>步展人道公益之行</t>
  </si>
  <si>
    <t>南浔古镇志愿者</t>
  </si>
  <si>
    <t>冬去立春来</t>
  </si>
  <si>
    <t>冬日莫等闲，耕耘在田间</t>
  </si>
  <si>
    <t>助农寻水之旅</t>
  </si>
  <si>
    <t>望湖书院旁草坪</t>
  </si>
  <si>
    <t>冬至春来，饺暖人间</t>
  </si>
  <si>
    <t>腊月年关近，煮粥待新春</t>
  </si>
  <si>
    <t>暖冬至，温心房，相约浙水（活动一）</t>
  </si>
  <si>
    <t>寻味故乡，最美家乡</t>
  </si>
  <si>
    <t>学做一道菜，兔年展新姿</t>
  </si>
  <si>
    <t>除尘辞旧岁，喜气迎新年</t>
  </si>
  <si>
    <t>且看窗花凋零雪</t>
  </si>
  <si>
    <t>我劳动我快乐</t>
  </si>
  <si>
    <t>仲夏艾草香，粽享端午情</t>
  </si>
  <si>
    <t>易起端午</t>
  </si>
  <si>
    <t>寝室卫生大打扫</t>
  </si>
  <si>
    <t>寝迎接新学期</t>
  </si>
  <si>
    <t>劳动伴我行</t>
  </si>
  <si>
    <t>宿说青春，寓见美好</t>
  </si>
  <si>
    <t>重构心理空间</t>
  </si>
  <si>
    <t>跳蚤市场</t>
  </si>
  <si>
    <t>爱心留校园，旧物爱心捐赠</t>
  </si>
  <si>
    <t>南浔高三访学</t>
  </si>
  <si>
    <t>三月雷锋行，温暖似春风</t>
  </si>
  <si>
    <t>春日浮光 山野千里摄影大赛</t>
  </si>
  <si>
    <t>梨花风起正清明，插柳留青寄追思</t>
  </si>
  <si>
    <t>机械五一采访</t>
  </si>
  <si>
    <t>手植绿意，园艺疗心</t>
  </si>
  <si>
    <t>废旧物资再利用，创意手工我来做</t>
  </si>
  <si>
    <t>权益部服务集市活动</t>
  </si>
  <si>
    <t>纸造美好生活，我们箱约于此</t>
  </si>
  <si>
    <t>世界环境日研学活动</t>
  </si>
  <si>
    <t>献青春热血，‘浔’生命真谛”献血车进校园（志愿者）</t>
  </si>
  <si>
    <t>献青春热血，‘浔’生命真谛”献血车进校园（献血者）</t>
  </si>
  <si>
    <t>建工力协</t>
  </si>
  <si>
    <t>交通劝导活动</t>
  </si>
  <si>
    <t>2022-2023学年 水环学院 “劳动实践”素质拓展学分细则表</t>
  </si>
  <si>
    <t>2022.7.25-8.10</t>
  </si>
  <si>
    <t>2022.12.20</t>
  </si>
  <si>
    <t>2022.12.22</t>
  </si>
  <si>
    <t>2022.12.21</t>
  </si>
  <si>
    <t>2022.12.24</t>
  </si>
  <si>
    <t>2022.12.25</t>
  </si>
  <si>
    <t>2022.12.27</t>
  </si>
  <si>
    <t>1.14-1.15</t>
  </si>
  <si>
    <t>2022.12.19</t>
  </si>
  <si>
    <t>5.1-5.5</t>
  </si>
  <si>
    <t>4.28-5.3</t>
  </si>
  <si>
    <t>2022.11.28-2022.12.2</t>
  </si>
  <si>
    <t>2022.11.26</t>
  </si>
  <si>
    <t>2022.12.3</t>
  </si>
  <si>
    <t>2022.12.4</t>
  </si>
  <si>
    <t>4.6-4.13</t>
  </si>
  <si>
    <t>5.11-5.14</t>
  </si>
  <si>
    <t>3.9-3.10</t>
  </si>
  <si>
    <t>我爱我家之暑期小卫士（家庭）</t>
  </si>
  <si>
    <t>“冬至大如年，人间小团圆”主题系列摄影活动</t>
  </si>
  <si>
    <t>暖冬至，温心房，相约浙水</t>
  </si>
  <si>
    <t>兔年吉祥意，剪纸插画串联心</t>
  </si>
  <si>
    <t>暖暖养生茶，抗疫在路上</t>
  </si>
  <si>
    <t>“与牛羊作伴，与稻谷同长”（家庭劳动分）</t>
  </si>
  <si>
    <t>辞旧迎新,红红火火过大年（家庭劳动分）</t>
  </si>
  <si>
    <t>“剪纸迎新春，共庆幸福年”春节剪纸活动（家庭劳动分）</t>
  </si>
  <si>
    <t>“劳动创造，学智兼举”家庭劳动活动（家庭劳动分）</t>
  </si>
  <si>
    <t>“久别重逢”，期待我们的相见（家庭劳动分）</t>
  </si>
  <si>
    <t>冬日暖心——我为乡村献关怀活动二（乡土劳动分）</t>
  </si>
  <si>
    <t>“大展宏兔，睿趣迎春”2023寒假系列活动（家庭劳动分）</t>
  </si>
  <si>
    <t>活动一欢庆元宵 活动二“碗碗累卿”（家庭劳动分）</t>
  </si>
  <si>
    <t>把爱熬成两三汤（家庭劳动分）</t>
  </si>
  <si>
    <t>我劳动我快乐（家庭）</t>
  </si>
  <si>
    <t>“仲夏艾草香 粽享端午情”——端午节主题活动（家庭）</t>
  </si>
  <si>
    <t>“寝”迎接新学期活动（寝室劳动分）</t>
  </si>
  <si>
    <t>”宿‘说青春 “寓”见美好（寝室）</t>
  </si>
  <si>
    <t>“传承劳动精神 展现青春风采”（寝室）</t>
  </si>
  <si>
    <t>“植”此青绿，公益先行活动</t>
  </si>
  <si>
    <t>考勤</t>
  </si>
  <si>
    <t>献血志愿者（校园劳动分）</t>
  </si>
  <si>
    <t>核酸志愿者</t>
  </si>
  <si>
    <t>食堂文明劝导</t>
  </si>
  <si>
    <t>12月献血车进校园</t>
  </si>
  <si>
    <t>绿色浙江合作工作帮助与巡河工作第四期</t>
  </si>
  <si>
    <t>南浔高三访学活动（校园劳动分）</t>
  </si>
  <si>
    <t>南浔实验小学访学（校园劳动分）</t>
  </si>
  <si>
    <t>12月21日核酸检测志愿者（校园劳动分）</t>
  </si>
  <si>
    <t>旧衣回收（校园劳动分）</t>
  </si>
  <si>
    <t>“植绿意 树新风”植树节活动（校园劳动分）</t>
  </si>
  <si>
    <t>花开三月，暖人心弦活动（校园劳动分）</t>
  </si>
  <si>
    <t>三月雷锋行，温暖似春风参加一次的志愿者（校园）</t>
  </si>
  <si>
    <t>浙江水利水电学院保护一湖清水，巡湖捡拾垃圾（校园）</t>
  </si>
  <si>
    <t>春日浮光 山野千里摄影大赛（活动二）（校园）</t>
  </si>
  <si>
    <t>“梨花风起正清明，插柳留春寄追思”清明活动（校园）</t>
  </si>
  <si>
    <t>南浔实验小学访学（校园）</t>
  </si>
  <si>
    <t>南浔幼儿园志愿者（校园）</t>
  </si>
  <si>
    <t>“亲亲我的水”游园会志愿者招募（校园）</t>
  </si>
  <si>
    <t>种下郁金香，收获春天（校园）</t>
  </si>
  <si>
    <t>“手植绿意，园艺疗心”（校园）</t>
  </si>
  <si>
    <t>首届创意书签木工手作展与体验活动（校园）</t>
  </si>
  <si>
    <t>“纸花里的爱”母亲节主题活动（校园）</t>
  </si>
  <si>
    <t>宏达幼儿园访学活动志愿者（校园）</t>
  </si>
  <si>
    <t>诺亚舟幼儿园访学活动志愿者（校园）</t>
  </si>
  <si>
    <t>感受劳动之美，共享劳动快乐（校园）</t>
  </si>
  <si>
    <t>“步”展人道，公益之行（校园）</t>
  </si>
  <si>
    <t>“献青春热血，‘浔’生命真谛”献血车进校园志愿活动（校园）</t>
  </si>
  <si>
    <t>校招生宣传魔方墙拼装（校园）</t>
  </si>
  <si>
    <t>水环学院-水质检测（校园）</t>
  </si>
  <si>
    <t>6月2日世界环境日校地交流研学活动（校园）</t>
  </si>
  <si>
    <t>亚运会志愿者（校园）</t>
  </si>
  <si>
    <t>南浔区道路交通劝导志愿者（乡土劳动分）</t>
  </si>
  <si>
    <t>冬日莫等闲，耕耘在田间（乡土劳动分）</t>
  </si>
  <si>
    <t>“探寻第二故乡·爱上水晶晶南浔” 抖音探店短视频大赛（乡土劳动分）</t>
  </si>
  <si>
    <t>长三角乡村文旅创客大会观众和志愿者（乡土）</t>
  </si>
  <si>
    <t>辩论赛（乡土）</t>
  </si>
  <si>
    <t>食堂</t>
  </si>
  <si>
    <t>图书馆</t>
  </si>
  <si>
    <t>闻潮和望湖两书院</t>
  </si>
  <si>
    <t>大剧院</t>
  </si>
  <si>
    <r>
      <rPr>
        <sz val="10"/>
        <rFont val="宋体"/>
        <family val="3"/>
        <charset val="134"/>
      </rPr>
      <t>热孜完姑丽</t>
    </r>
    <r>
      <rPr>
        <sz val="10"/>
        <rFont val="Arial"/>
        <family val="2"/>
      </rPr>
      <t>·</t>
    </r>
    <r>
      <rPr>
        <sz val="10"/>
        <rFont val="宋体"/>
        <family val="3"/>
        <charset val="134"/>
      </rPr>
      <t>艾买尔</t>
    </r>
  </si>
  <si>
    <r>
      <rPr>
        <sz val="10"/>
        <rFont val="宋体"/>
        <family val="3"/>
        <charset val="134"/>
      </rPr>
      <t>谢克莱</t>
    </r>
    <r>
      <rPr>
        <sz val="10"/>
        <rFont val="Arial"/>
        <family val="2"/>
      </rPr>
      <t>·</t>
    </r>
    <r>
      <rPr>
        <sz val="10"/>
        <rFont val="宋体"/>
        <family val="3"/>
        <charset val="134"/>
      </rPr>
      <t>阿布力孜</t>
    </r>
  </si>
  <si>
    <t>2023.4.30</t>
    <phoneticPr fontId="5" type="noConversion"/>
  </si>
  <si>
    <t>2023.5.3</t>
    <phoneticPr fontId="5" type="noConversion"/>
  </si>
  <si>
    <t>2023.1.28</t>
  </si>
  <si>
    <t>2023.1.26</t>
  </si>
  <si>
    <t>2023.1.15</t>
  </si>
  <si>
    <t>2023.1.10</t>
  </si>
  <si>
    <t>2023.1.1</t>
  </si>
  <si>
    <t>2022.12.26</t>
  </si>
  <si>
    <t>2023.1.8</t>
  </si>
  <si>
    <t>2023.4.29</t>
    <phoneticPr fontId="5" type="noConversion"/>
  </si>
  <si>
    <t>2023.2.16</t>
  </si>
  <si>
    <t>20223.4.28</t>
    <phoneticPr fontId="5" type="noConversion"/>
  </si>
  <si>
    <t>2023.5.3-5.5</t>
    <phoneticPr fontId="5" type="noConversion"/>
  </si>
  <si>
    <t>2023.4.6-4.13</t>
    <phoneticPr fontId="5" type="noConversion"/>
  </si>
  <si>
    <t>2023.1.23</t>
    <phoneticPr fontId="5" type="noConversion"/>
  </si>
  <si>
    <t>2023.3.21</t>
    <phoneticPr fontId="5" type="noConversion"/>
  </si>
  <si>
    <t>2023.3.14</t>
    <phoneticPr fontId="5" type="noConversion"/>
  </si>
  <si>
    <t>2023.4.12</t>
    <phoneticPr fontId="5" type="noConversion"/>
  </si>
  <si>
    <t>2023.4.15-4.30</t>
    <phoneticPr fontId="5" type="noConversion"/>
  </si>
  <si>
    <t>2023.3.11</t>
  </si>
  <si>
    <t>2023.3.12</t>
  </si>
  <si>
    <t>2023.6.13-6.14</t>
    <phoneticPr fontId="5" type="noConversion"/>
  </si>
  <si>
    <t>2023.6.18</t>
    <phoneticPr fontId="5" type="noConversion"/>
  </si>
  <si>
    <t>2023.6.7</t>
    <phoneticPr fontId="5" type="noConversion"/>
  </si>
  <si>
    <t>2023.7.4</t>
    <phoneticPr fontId="5" type="noConversion"/>
  </si>
  <si>
    <t>2023.5.8</t>
    <phoneticPr fontId="5" type="noConversion"/>
  </si>
  <si>
    <t>2023.5.17</t>
    <phoneticPr fontId="5" type="noConversion"/>
  </si>
  <si>
    <t>2023.6.3</t>
    <phoneticPr fontId="5" type="noConversion"/>
  </si>
  <si>
    <t>2023.4.17</t>
    <phoneticPr fontId="5" type="noConversion"/>
  </si>
  <si>
    <t>躬行书勤志</t>
    <phoneticPr fontId="5" type="noConversion"/>
  </si>
  <si>
    <t>金虎辞旧，玉兔迎新</t>
  </si>
  <si>
    <t>迎新春，送吉祥</t>
  </si>
  <si>
    <t>劳动创造，学智兼举</t>
  </si>
  <si>
    <t>凛冬之舟，暖心相伴方能远航</t>
  </si>
  <si>
    <t>剪纸迎新春，共度幸福年</t>
  </si>
  <si>
    <t>辞旧迎新，红红火火过大年</t>
  </si>
  <si>
    <t>久别重逢，期待我们的相见（家庭劳动）</t>
  </si>
  <si>
    <t>学做一道菜。兔年展新姿（家庭劳动）</t>
  </si>
  <si>
    <t>“宿”说青春，“寓”见美好</t>
    <phoneticPr fontId="5" type="noConversion"/>
  </si>
  <si>
    <t>寝室清洁，垃圾分类</t>
  </si>
  <si>
    <t>“传承劳动精神,展现青春风采”</t>
    <phoneticPr fontId="5" type="noConversion"/>
  </si>
  <si>
    <t>寝室内务我整理</t>
    <phoneticPr fontId="5" type="noConversion"/>
  </si>
  <si>
    <t>手植绿意，园艺疗心</t>
    <phoneticPr fontId="5" type="noConversion"/>
  </si>
  <si>
    <t>“玉”你相遇，发“生”美好</t>
    <phoneticPr fontId="5" type="noConversion"/>
  </si>
  <si>
    <t>种下郁金香，收获春天</t>
    <phoneticPr fontId="5" type="noConversion"/>
  </si>
  <si>
    <t>“我为亚运种棵树”</t>
    <phoneticPr fontId="5" type="noConversion"/>
  </si>
  <si>
    <t>宏达幼儿园访学活动志愿者招募</t>
    <phoneticPr fontId="5" type="noConversion"/>
  </si>
  <si>
    <t>与我一起理书海</t>
    <phoneticPr fontId="5" type="noConversion"/>
  </si>
  <si>
    <t>春日浮光，山野千里摄影大赛</t>
  </si>
  <si>
    <t>“亲亲我的水”游园会志愿者招募</t>
  </si>
  <si>
    <t>浙江水利水电学院保护一湖清水，巡湖捡拾垃圾</t>
  </si>
  <si>
    <t>南浔高三研学</t>
  </si>
  <si>
    <t>植绿意，树新风 植树节活动</t>
  </si>
  <si>
    <t>献血活动</t>
    <phoneticPr fontId="5" type="noConversion"/>
  </si>
  <si>
    <t>服务市集</t>
    <phoneticPr fontId="5" type="noConversion"/>
  </si>
  <si>
    <t>“纸”造美好生活，我们“箱”约于此</t>
    <phoneticPr fontId="5" type="noConversion"/>
  </si>
  <si>
    <t>校团学南浔办公室打扫</t>
    <phoneticPr fontId="5" type="noConversion"/>
  </si>
  <si>
    <t>步展人道公益之行</t>
    <phoneticPr fontId="5" type="noConversion"/>
  </si>
  <si>
    <t>享受实验乐趣第二期</t>
    <phoneticPr fontId="5" type="noConversion"/>
  </si>
  <si>
    <t>学分数据核查</t>
    <phoneticPr fontId="5" type="noConversion"/>
  </si>
  <si>
    <t>享受实验乐趣</t>
    <phoneticPr fontId="5" type="noConversion"/>
  </si>
  <si>
    <t>南浔区交通劝导</t>
  </si>
  <si>
    <t>线上</t>
    <phoneticPr fontId="5" type="noConversion"/>
  </si>
  <si>
    <t>线下</t>
    <phoneticPr fontId="5" type="noConversion"/>
  </si>
  <si>
    <t>南浔校区</t>
    <phoneticPr fontId="5" type="noConversion"/>
  </si>
  <si>
    <t>线下操场主席台</t>
  </si>
  <si>
    <t>线下下沙善湖</t>
  </si>
  <si>
    <t>风雨操场，遂稳楼</t>
  </si>
  <si>
    <t>南浔听涛书院</t>
    <phoneticPr fontId="5" type="noConversion"/>
  </si>
  <si>
    <t>实验室</t>
    <phoneticPr fontId="5" type="noConversion"/>
  </si>
  <si>
    <t>南浔区</t>
  </si>
  <si>
    <t>2021b18042</t>
  </si>
  <si>
    <t>陈滨旸</t>
  </si>
  <si>
    <t>2022-2023学年第一学期 XX学院 “劳动实践”素质拓展学分细则表</t>
  </si>
  <si>
    <t>欢庆元宵（家庭）</t>
  </si>
  <si>
    <t>辞旧迎新,红红火火过大年（家庭）</t>
  </si>
  <si>
    <t>“碗碗累卿”（家庭）</t>
  </si>
  <si>
    <t>劳动伴我行（寝室）</t>
  </si>
  <si>
    <t>寝室卫生大清扫 寝室劳动3分</t>
  </si>
  <si>
    <t>南浔高三访学（校园）</t>
  </si>
  <si>
    <t>“植绿意，树新风”水环学院植树节活动（校园）</t>
  </si>
  <si>
    <t>花开三月，暖人心弦（，校园）</t>
  </si>
  <si>
    <t>“三月雷锋行，温暖似春风（校园）”</t>
  </si>
  <si>
    <t>春日浮光 山野千里摄影大赛（校园劳动）</t>
  </si>
  <si>
    <t>练市一中访学访学志愿者（校园劳动）</t>
  </si>
  <si>
    <t>南浔幼儿园志愿者（校园劳动）</t>
  </si>
  <si>
    <t>亲亲我的水”游园会志愿者招募 （校园）</t>
  </si>
  <si>
    <t>三月雷锋行，温暖似春风（校园）</t>
  </si>
  <si>
    <t>“艾草青青，团住暖心”（校园）</t>
  </si>
  <si>
    <t xml:space="preserve"> 诺亚舟幼儿园访学活动志愿者（校园）</t>
  </si>
  <si>
    <t>与我一起理书海活动（校园）</t>
  </si>
  <si>
    <t>献血志愿者（校园劳动）</t>
  </si>
  <si>
    <t>浙水奋进校园慢跑（校园劳动）</t>
  </si>
  <si>
    <t>校园慢跑(校园劳动)</t>
  </si>
  <si>
    <t>水环学院迎新志愿者（校园劳动）</t>
  </si>
  <si>
    <t>疫情防控有我在（校园劳动分）</t>
  </si>
  <si>
    <t>疫情防控（校园劳动分）</t>
  </si>
  <si>
    <t>喜迎二十大，党员志愿行（校园劳动分）</t>
  </si>
  <si>
    <t>跳蚤市场（校园劳动分）</t>
  </si>
  <si>
    <t>小雪至·做雪人（校园劳动分）</t>
  </si>
  <si>
    <t>中国水周，净水我能行（产学）</t>
  </si>
  <si>
    <t>冬日莫等闲，耕耘在田间（乡土）</t>
  </si>
  <si>
    <t>冬日暖心——我为乡村献关怀活动二（乡土）</t>
  </si>
  <si>
    <t>长三角创客大赛志愿者（乡土）</t>
  </si>
  <si>
    <t xml:space="preserve"> 南浔区道路交通劝导志愿者（乡土）</t>
  </si>
  <si>
    <t>辩论赛名单(1)(1)参加辩论（乡土）</t>
  </si>
  <si>
    <t>南浔区道路交通支援劝导志愿者（乡土）</t>
  </si>
  <si>
    <t>南浔区道路交通劝导志愿者（乡土实践分）</t>
  </si>
  <si>
    <t>2022-2023学年 水环学院 “劳动实践”素质拓展学分细则表</t>
    <phoneticPr fontId="5" type="noConversion"/>
  </si>
  <si>
    <t>1.3-1.8</t>
  </si>
  <si>
    <t>2023.1.14</t>
  </si>
  <si>
    <t>2023.1.16</t>
  </si>
  <si>
    <t>2023.1.18</t>
  </si>
  <si>
    <t>2023.1.21</t>
  </si>
  <si>
    <t>2022.12.29</t>
  </si>
  <si>
    <t>2022.11.26-11.28</t>
  </si>
  <si>
    <t>2023.2.12</t>
  </si>
  <si>
    <t>2022.11.1</t>
    <phoneticPr fontId="5" type="noConversion"/>
  </si>
  <si>
    <t>2022.11.6-2022.11.30</t>
  </si>
  <si>
    <t>2022.11.21</t>
  </si>
  <si>
    <t>2022.11.19</t>
  </si>
  <si>
    <t>2023.3.8-3.10</t>
  </si>
  <si>
    <t>6.13-6.14</t>
  </si>
  <si>
    <t>2022.11.27</t>
  </si>
  <si>
    <t>2022.10.22</t>
  </si>
  <si>
    <t>2022.11，6</t>
    <phoneticPr fontId="5" type="noConversion"/>
  </si>
  <si>
    <t>1.13-2.13</t>
  </si>
  <si>
    <t>2023.2.3</t>
  </si>
  <si>
    <t>3.17、3.19</t>
  </si>
  <si>
    <t xml:space="preserve">2023.6.10-2023.7.11 </t>
  </si>
  <si>
    <t>“冬至大如年，人间小团圆”作品优秀者（家庭)</t>
  </si>
  <si>
    <t>冬至春来，饺暖人间(家庭）</t>
  </si>
  <si>
    <t xml:space="preserve"> 暖冬至，温心房，相约浙水（家庭）</t>
  </si>
  <si>
    <t>“我为父母做点事”主题摄影（家庭）</t>
  </si>
  <si>
    <t xml:space="preserve"> 学做一道菜，兔年展新姿（家庭）</t>
  </si>
  <si>
    <t>“剪纸迎新春，共庆幸福年”春节剪纸活动（家庭）</t>
  </si>
  <si>
    <t>拍拍年货，兔个年味(家庭）</t>
  </si>
  <si>
    <t>“劳动创造，学智兼举”（家庭）</t>
  </si>
  <si>
    <t>迎新春，送吉祥（家庭）</t>
  </si>
  <si>
    <t>“千门万户曈曈日，总把新桃换旧符”春联活动（家庭）</t>
  </si>
  <si>
    <t>“癸卯兔年，迎春纳新”新年系列活动（家庭）</t>
  </si>
  <si>
    <t>把爱熬成二三汤（家庭）</t>
  </si>
  <si>
    <t>仲夏艾草香，粽享端午情活动二（家庭）</t>
  </si>
  <si>
    <t>寝室卫生大清扫（寝室)</t>
  </si>
  <si>
    <t>“寝”迎接新学期（寝室）</t>
  </si>
  <si>
    <t xml:space="preserve">献血志愿者
</t>
  </si>
  <si>
    <t>送礼献祝福“考研助力活动（校园）</t>
  </si>
  <si>
    <t>南浔校区核酸检测志愿者（校园）</t>
  </si>
  <si>
    <t>小雪至·做雪人（校园）</t>
  </si>
  <si>
    <t>绿色浙江合作工作帮助与巡河工作第二期（校园）</t>
  </si>
  <si>
    <t>春日浮光 山野千里摄影大赛活动(校园）</t>
  </si>
  <si>
    <t>南浔高三访学活动（校园）</t>
  </si>
  <si>
    <t>“植绿意 树新风”植树节活动（校园）</t>
  </si>
  <si>
    <t>“梨花风起正清明，插柳留春寄追思”清明节主题活动（校园）</t>
  </si>
  <si>
    <t>微风正暖，为春日充“植”（校园）</t>
  </si>
  <si>
    <t>建工 迎新晚会（校园）</t>
  </si>
  <si>
    <t>书签木工手作活动</t>
  </si>
  <si>
    <t>献血活动献血者（校园）</t>
  </si>
  <si>
    <t>服务集市（校园）</t>
  </si>
  <si>
    <t>水环学院-水质检测 （校园）</t>
  </si>
  <si>
    <t>感受劳动之美，共享劳动快乐劳动志愿者活动（校园）</t>
  </si>
  <si>
    <t>浙水院杭州亚运会预录用志愿者出征仪式参与者（校园）</t>
  </si>
  <si>
    <t>毕业典礼志愿者（校园）</t>
  </si>
  <si>
    <t>亚运会测试赛志愿者</t>
  </si>
  <si>
    <t>亲水课堂(产学）</t>
  </si>
  <si>
    <t>“探寻第二故乡·爱上水晶晶南浔” 抖音探店短视频大赛（乡土）</t>
  </si>
  <si>
    <t>长三角乡村文旅创客大会+学生观众（乡土）</t>
  </si>
  <si>
    <t>加入“返家乡”社会实践活动（乡土）</t>
  </si>
  <si>
    <t>“冬去立春来，踏青寻百媚”（乡土）</t>
  </si>
  <si>
    <t xml:space="preserve"> 助农寻水之旅 （乡土）</t>
  </si>
  <si>
    <t>辩论赛名单（乡土）</t>
  </si>
  <si>
    <t>南浔校区生活区</t>
  </si>
  <si>
    <t>水院南浔校区图书馆二楼咖啡吧</t>
  </si>
  <si>
    <t>西润楼一楼</t>
  </si>
  <si>
    <t>11月献血车进校园志愿者</t>
  </si>
  <si>
    <t>水环学院迎新志愿者</t>
  </si>
  <si>
    <t>2023.6.13-6.14献血活动献血者加分表</t>
  </si>
  <si>
    <t>2023.5.8步展人道公益之行加分名单 1~5分校园劳动分</t>
  </si>
  <si>
    <t>农水22-1</t>
  </si>
  <si>
    <t>2022-2023学年第一学期 水环XX学院 “劳动实践”素质拓展学分细则表</t>
  </si>
  <si>
    <t>基础分</t>
    <phoneticPr fontId="5" type="noConversion"/>
  </si>
  <si>
    <t>2022.12.30</t>
  </si>
  <si>
    <t>2022.10.29</t>
  </si>
  <si>
    <t>2022.11.17</t>
  </si>
  <si>
    <t>腊月年关近，煮粥待新春；</t>
  </si>
  <si>
    <t>寻味家乡，最美故乡</t>
  </si>
  <si>
    <t>躬行书勤志家庭</t>
  </si>
  <si>
    <t>体验劳动之美，共享劳动喜悦家庭</t>
  </si>
  <si>
    <t>除尘辞旧岁，喜气盈新年</t>
  </si>
  <si>
    <t>久别重逢</t>
  </si>
  <si>
    <t>言为心声，书为心话</t>
  </si>
  <si>
    <t>寝室卫生大扫除</t>
  </si>
  <si>
    <t>寝室内务我整理</t>
  </si>
  <si>
    <t xml:space="preserve">”宿‘说青春 “寓”见美好寝室 </t>
  </si>
  <si>
    <t>寝室卫生加分</t>
  </si>
  <si>
    <t>植”此青绿，公益先行</t>
  </si>
  <si>
    <t>送礼献祝福</t>
  </si>
  <si>
    <t xml:space="preserve">“亲亲我的水”游园会志愿者招募 校园劳动分4分 </t>
  </si>
  <si>
    <t>“艾草青青，团住暖心”校园</t>
  </si>
  <si>
    <t>“植此青绿，为校添春”校园</t>
  </si>
  <si>
    <t>“手植绿意，园艺疗心校园</t>
  </si>
  <si>
    <t>诺亚舟幼儿园访学活动志愿者招募</t>
  </si>
  <si>
    <t>与我一起理书海</t>
  </si>
  <si>
    <t>暑期社会实践出征仪式活动志愿者</t>
  </si>
  <si>
    <t>南浔办公室卫生打扫志愿者</t>
  </si>
  <si>
    <t>学代会筹备</t>
  </si>
  <si>
    <t>学分数据核查</t>
  </si>
  <si>
    <t>碗碗累卿</t>
  </si>
  <si>
    <t>学习考勤</t>
  </si>
  <si>
    <t>享受实验乐趣产学</t>
  </si>
  <si>
    <t>第二届纸质桥梁结构设计大赛</t>
  </si>
  <si>
    <t>E心相融，爱达星际</t>
  </si>
  <si>
    <t>享受实验乐趣</t>
  </si>
  <si>
    <t>长三角创客大赛志愿者.（乡土</t>
  </si>
  <si>
    <t>南浔区道路交通劝导志愿者 乡土劳动</t>
  </si>
  <si>
    <t>辩论赛名单乡土</t>
  </si>
  <si>
    <t xml:space="preserve"> 线上</t>
  </si>
  <si>
    <r>
      <rPr>
        <sz val="10"/>
        <rFont val="Arial"/>
        <family val="2"/>
      </rPr>
      <t>2022b02001</t>
    </r>
  </si>
  <si>
    <r>
      <rPr>
        <sz val="10"/>
        <rFont val="Arial"/>
        <family val="2"/>
      </rPr>
      <t>庞思怡</t>
    </r>
  </si>
  <si>
    <r>
      <rPr>
        <sz val="10"/>
        <rFont val="Arial"/>
        <family val="2"/>
      </rPr>
      <t>2022b02002</t>
    </r>
  </si>
  <si>
    <r>
      <rPr>
        <sz val="10"/>
        <rFont val="Arial"/>
        <family val="2"/>
      </rPr>
      <t>卢翔宇</t>
    </r>
  </si>
  <si>
    <r>
      <rPr>
        <sz val="10"/>
        <rFont val="Arial"/>
        <family val="2"/>
      </rPr>
      <t>2022b02003</t>
    </r>
  </si>
  <si>
    <r>
      <rPr>
        <sz val="10"/>
        <rFont val="Arial"/>
        <family val="2"/>
      </rPr>
      <t>吴梦婷</t>
    </r>
  </si>
  <si>
    <r>
      <rPr>
        <sz val="10"/>
        <rFont val="Arial"/>
        <family val="2"/>
      </rPr>
      <t>2022b02004</t>
    </r>
  </si>
  <si>
    <r>
      <rPr>
        <sz val="10"/>
        <rFont val="Arial"/>
        <family val="2"/>
      </rPr>
      <t>钟程昊</t>
    </r>
  </si>
  <si>
    <r>
      <rPr>
        <sz val="10"/>
        <rFont val="Arial"/>
        <family val="2"/>
      </rPr>
      <t>2022b02006</t>
    </r>
  </si>
  <si>
    <r>
      <rPr>
        <sz val="10"/>
        <rFont val="Arial"/>
        <family val="2"/>
      </rPr>
      <t>陈乾洋</t>
    </r>
  </si>
  <si>
    <r>
      <rPr>
        <sz val="10"/>
        <rFont val="Arial"/>
        <family val="2"/>
      </rPr>
      <t>2022b02007</t>
    </r>
  </si>
  <si>
    <r>
      <rPr>
        <sz val="10"/>
        <rFont val="Arial"/>
        <family val="2"/>
      </rPr>
      <t>程子文</t>
    </r>
  </si>
  <si>
    <r>
      <rPr>
        <sz val="10"/>
        <rFont val="Arial"/>
        <family val="2"/>
      </rPr>
      <t>2022b02008</t>
    </r>
  </si>
  <si>
    <r>
      <rPr>
        <sz val="10"/>
        <rFont val="Arial"/>
        <family val="2"/>
      </rPr>
      <t>林彬涛</t>
    </r>
  </si>
  <si>
    <r>
      <rPr>
        <sz val="10"/>
        <rFont val="Arial"/>
        <family val="2"/>
      </rPr>
      <t>2022b02009</t>
    </r>
  </si>
  <si>
    <r>
      <rPr>
        <sz val="10"/>
        <rFont val="Arial"/>
        <family val="2"/>
      </rPr>
      <t>范宇昊</t>
    </r>
  </si>
  <si>
    <r>
      <rPr>
        <sz val="10"/>
        <rFont val="Arial"/>
        <family val="2"/>
      </rPr>
      <t>2022b02010</t>
    </r>
  </si>
  <si>
    <r>
      <rPr>
        <sz val="10"/>
        <rFont val="Arial"/>
        <family val="2"/>
      </rPr>
      <t>周子乐</t>
    </r>
  </si>
  <si>
    <r>
      <rPr>
        <sz val="10"/>
        <rFont val="Arial"/>
        <family val="2"/>
      </rPr>
      <t>2022b02011</t>
    </r>
  </si>
  <si>
    <r>
      <rPr>
        <sz val="10"/>
        <rFont val="Arial"/>
        <family val="2"/>
      </rPr>
      <t>彭佳怡</t>
    </r>
  </si>
  <si>
    <r>
      <rPr>
        <sz val="10"/>
        <rFont val="Arial"/>
        <family val="2"/>
      </rPr>
      <t>2022b02012</t>
    </r>
  </si>
  <si>
    <r>
      <rPr>
        <sz val="10"/>
        <rFont val="Arial"/>
        <family val="2"/>
      </rPr>
      <t>金添</t>
    </r>
  </si>
  <si>
    <r>
      <rPr>
        <sz val="10"/>
        <rFont val="Arial"/>
        <family val="2"/>
      </rPr>
      <t>2022b02013</t>
    </r>
  </si>
  <si>
    <r>
      <rPr>
        <sz val="10"/>
        <rFont val="Arial"/>
        <family val="2"/>
      </rPr>
      <t>丁捷</t>
    </r>
  </si>
  <si>
    <r>
      <rPr>
        <sz val="10"/>
        <rFont val="Arial"/>
        <family val="2"/>
      </rPr>
      <t>2022b02014</t>
    </r>
  </si>
  <si>
    <r>
      <rPr>
        <sz val="10"/>
        <rFont val="Arial"/>
        <family val="2"/>
      </rPr>
      <t>徐思怡</t>
    </r>
  </si>
  <si>
    <r>
      <rPr>
        <sz val="10"/>
        <rFont val="Arial"/>
        <family val="2"/>
      </rPr>
      <t>2022b02015</t>
    </r>
  </si>
  <si>
    <r>
      <rPr>
        <sz val="10"/>
        <rFont val="Arial"/>
        <family val="2"/>
      </rPr>
      <t>李宜繁</t>
    </r>
  </si>
  <si>
    <r>
      <rPr>
        <sz val="10"/>
        <rFont val="Arial"/>
        <family val="2"/>
      </rPr>
      <t>2022b02016</t>
    </r>
  </si>
  <si>
    <r>
      <rPr>
        <sz val="10"/>
        <rFont val="Arial"/>
        <family val="2"/>
      </rPr>
      <t>付婷婷</t>
    </r>
  </si>
  <si>
    <r>
      <rPr>
        <sz val="10"/>
        <rFont val="Arial"/>
        <family val="2"/>
      </rPr>
      <t>2022b02017</t>
    </r>
  </si>
  <si>
    <r>
      <rPr>
        <sz val="10"/>
        <rFont val="Arial"/>
        <family val="2"/>
      </rPr>
      <t>李成开</t>
    </r>
  </si>
  <si>
    <r>
      <rPr>
        <sz val="10"/>
        <rFont val="Arial"/>
        <family val="2"/>
      </rPr>
      <t>2022b02018</t>
    </r>
  </si>
  <si>
    <r>
      <rPr>
        <sz val="10"/>
        <rFont val="Arial"/>
        <family val="2"/>
      </rPr>
      <t>求匡垚</t>
    </r>
  </si>
  <si>
    <r>
      <rPr>
        <sz val="10"/>
        <rFont val="Arial"/>
        <family val="2"/>
      </rPr>
      <t>2022b02019</t>
    </r>
  </si>
  <si>
    <r>
      <rPr>
        <sz val="10"/>
        <rFont val="Arial"/>
        <family val="2"/>
      </rPr>
      <t>宋清扬</t>
    </r>
  </si>
  <si>
    <r>
      <rPr>
        <sz val="10"/>
        <rFont val="Arial"/>
        <family val="2"/>
      </rPr>
      <t>2022b02020</t>
    </r>
  </si>
  <si>
    <r>
      <rPr>
        <sz val="10"/>
        <rFont val="Arial"/>
        <family val="2"/>
      </rPr>
      <t>陈子昂</t>
    </r>
  </si>
  <si>
    <r>
      <rPr>
        <sz val="10"/>
        <rFont val="Arial"/>
        <family val="2"/>
      </rPr>
      <t>2022b02021</t>
    </r>
  </si>
  <si>
    <r>
      <rPr>
        <sz val="10"/>
        <rFont val="Arial"/>
        <family val="2"/>
      </rPr>
      <t>鲍海兵</t>
    </r>
  </si>
  <si>
    <r>
      <rPr>
        <sz val="10"/>
        <rFont val="Arial"/>
        <family val="2"/>
      </rPr>
      <t>2022b02022</t>
    </r>
  </si>
  <si>
    <r>
      <rPr>
        <sz val="10"/>
        <rFont val="Arial"/>
        <family val="2"/>
      </rPr>
      <t>徐银康</t>
    </r>
  </si>
  <si>
    <r>
      <rPr>
        <sz val="10"/>
        <rFont val="Arial"/>
        <family val="2"/>
      </rPr>
      <t>2022b02023</t>
    </r>
  </si>
  <si>
    <r>
      <rPr>
        <sz val="10"/>
        <rFont val="Arial"/>
        <family val="2"/>
      </rPr>
      <t>江锐哲</t>
    </r>
  </si>
  <si>
    <r>
      <rPr>
        <sz val="10"/>
        <rFont val="Arial"/>
        <family val="2"/>
      </rPr>
      <t>2022b02024</t>
    </r>
  </si>
  <si>
    <r>
      <rPr>
        <sz val="10"/>
        <rFont val="Arial"/>
        <family val="2"/>
      </rPr>
      <t>金振扬</t>
    </r>
  </si>
  <si>
    <r>
      <rPr>
        <sz val="10"/>
        <rFont val="Arial"/>
        <family val="2"/>
      </rPr>
      <t>2022b02025</t>
    </r>
  </si>
  <si>
    <r>
      <rPr>
        <sz val="10"/>
        <rFont val="Arial"/>
        <family val="2"/>
      </rPr>
      <t>赵佳昕</t>
    </r>
  </si>
  <si>
    <r>
      <rPr>
        <sz val="10"/>
        <rFont val="Arial"/>
        <family val="2"/>
      </rPr>
      <t>2022b02026</t>
    </r>
  </si>
  <si>
    <r>
      <rPr>
        <sz val="10"/>
        <rFont val="Arial"/>
        <family val="2"/>
      </rPr>
      <t>叶思逸</t>
    </r>
  </si>
  <si>
    <r>
      <rPr>
        <sz val="10"/>
        <rFont val="Arial"/>
        <family val="2"/>
      </rPr>
      <t>2022b02027</t>
    </r>
  </si>
  <si>
    <r>
      <rPr>
        <sz val="10"/>
        <rFont val="Arial"/>
        <family val="2"/>
      </rPr>
      <t>周浩冬</t>
    </r>
  </si>
  <si>
    <r>
      <rPr>
        <sz val="10"/>
        <rFont val="Arial"/>
        <family val="2"/>
      </rPr>
      <t>2022b02028</t>
    </r>
  </si>
  <si>
    <r>
      <rPr>
        <sz val="10"/>
        <rFont val="Arial"/>
        <family val="2"/>
      </rPr>
      <t>周宇杰</t>
    </r>
  </si>
  <si>
    <r>
      <rPr>
        <sz val="10"/>
        <rFont val="Arial"/>
        <family val="2"/>
      </rPr>
      <t>2022b02029</t>
    </r>
  </si>
  <si>
    <r>
      <rPr>
        <sz val="10"/>
        <rFont val="Arial"/>
        <family val="2"/>
      </rPr>
      <t>吴尧淞</t>
    </r>
  </si>
  <si>
    <r>
      <rPr>
        <sz val="10"/>
        <rFont val="Arial"/>
        <family val="2"/>
      </rPr>
      <t>2022b02030</t>
    </r>
  </si>
  <si>
    <r>
      <rPr>
        <sz val="10"/>
        <rFont val="Arial"/>
        <family val="2"/>
      </rPr>
      <t>高娃</t>
    </r>
  </si>
  <si>
    <r>
      <rPr>
        <sz val="10"/>
        <rFont val="Arial"/>
        <family val="2"/>
      </rPr>
      <t>2022b02031</t>
    </r>
  </si>
  <si>
    <r>
      <rPr>
        <sz val="10"/>
        <rFont val="Arial"/>
        <family val="2"/>
      </rPr>
      <t>马美琪</t>
    </r>
  </si>
  <si>
    <r>
      <rPr>
        <sz val="10"/>
        <rFont val="Arial"/>
        <family val="2"/>
      </rPr>
      <t>2022b02032</t>
    </r>
  </si>
  <si>
    <r>
      <rPr>
        <sz val="10"/>
        <rFont val="Arial"/>
        <family val="2"/>
      </rPr>
      <t>黄红洋</t>
    </r>
  </si>
  <si>
    <r>
      <rPr>
        <sz val="10"/>
        <rFont val="Arial"/>
        <family val="2"/>
      </rPr>
      <t>2022b02033</t>
    </r>
  </si>
  <si>
    <r>
      <rPr>
        <sz val="10"/>
        <rFont val="Arial"/>
        <family val="2"/>
      </rPr>
      <t>翁立群</t>
    </r>
  </si>
  <si>
    <r>
      <rPr>
        <sz val="10"/>
        <rFont val="Arial"/>
        <family val="2"/>
      </rPr>
      <t>2022b02034</t>
    </r>
  </si>
  <si>
    <r>
      <rPr>
        <sz val="10"/>
        <rFont val="Arial"/>
        <family val="2"/>
      </rPr>
      <t>罗国跃</t>
    </r>
  </si>
  <si>
    <r>
      <rPr>
        <sz val="10"/>
        <rFont val="Arial"/>
        <family val="2"/>
      </rPr>
      <t>2022b02035</t>
    </r>
  </si>
  <si>
    <r>
      <rPr>
        <sz val="10"/>
        <rFont val="Arial"/>
        <family val="2"/>
      </rPr>
      <t>毕嘉骏</t>
    </r>
  </si>
  <si>
    <r>
      <rPr>
        <sz val="10"/>
        <rFont val="Arial"/>
        <family val="2"/>
      </rPr>
      <t>2022b02036</t>
    </r>
  </si>
  <si>
    <r>
      <rPr>
        <sz val="10"/>
        <rFont val="Arial"/>
        <family val="2"/>
      </rPr>
      <t>张嘉琪</t>
    </r>
  </si>
  <si>
    <r>
      <rPr>
        <sz val="10"/>
        <rFont val="Arial"/>
        <family val="2"/>
      </rPr>
      <t>2022b02037</t>
    </r>
  </si>
  <si>
    <r>
      <rPr>
        <sz val="10"/>
        <rFont val="Arial"/>
        <family val="2"/>
      </rPr>
      <t>安学峰</t>
    </r>
  </si>
  <si>
    <r>
      <rPr>
        <sz val="10"/>
        <rFont val="Arial"/>
        <family val="2"/>
      </rPr>
      <t>2022b02038</t>
    </r>
  </si>
  <si>
    <r>
      <rPr>
        <sz val="10"/>
        <rFont val="Arial"/>
        <family val="2"/>
      </rPr>
      <t>王晴</t>
    </r>
  </si>
  <si>
    <r>
      <rPr>
        <sz val="10"/>
        <rFont val="Arial"/>
        <family val="2"/>
      </rPr>
      <t>2022b02039</t>
    </r>
  </si>
  <si>
    <r>
      <rPr>
        <sz val="10"/>
        <rFont val="Arial"/>
        <family val="2"/>
      </rPr>
      <t>郭志豪</t>
    </r>
  </si>
  <si>
    <t>农水22-3</t>
  </si>
  <si>
    <t>3.20</t>
  </si>
  <si>
    <t>4.7</t>
  </si>
  <si>
    <t>3.10</t>
  </si>
  <si>
    <t>4.4</t>
  </si>
  <si>
    <t>3.25</t>
  </si>
  <si>
    <t>3.12</t>
  </si>
  <si>
    <t>10.24-10.30</t>
  </si>
  <si>
    <t>3.14</t>
  </si>
  <si>
    <t>3.17</t>
  </si>
  <si>
    <t>4.5</t>
  </si>
  <si>
    <t>3.17，3.19</t>
  </si>
  <si>
    <t>3.3-6.11</t>
  </si>
  <si>
    <t>暖冬至，温心房，相约浙水  （家庭）</t>
  </si>
  <si>
    <t>我为父母做点事”主题摄影（家庭）</t>
  </si>
  <si>
    <t>兔年吉祥意，剪纸插画串联心（家庭）</t>
  </si>
  <si>
    <t xml:space="preserve"> 新春年味我来添，记忆中的那道菜（家庭）</t>
  </si>
  <si>
    <t xml:space="preserve"> 暖暖养生茶，抗疫在路上（家庭）</t>
  </si>
  <si>
    <t>寝室卫生大清扫（寝室劳动）</t>
  </si>
  <si>
    <t>传承劳动精神，展现青春风采（寝室）</t>
  </si>
  <si>
    <t>宿说青春，遇见美好（寝室）</t>
  </si>
  <si>
    <t>心语心悦手中筑春（寝室）</t>
  </si>
  <si>
    <t>中国移动浙水奋进校园慢跑  校园</t>
  </si>
  <si>
    <t>植此青绿，公益先行  校园</t>
  </si>
  <si>
    <t>核酸志愿者 校园</t>
  </si>
  <si>
    <t>废物利用用纸箱做宠物 校园</t>
  </si>
  <si>
    <t>核酸志愿者（校园）</t>
  </si>
  <si>
    <t>12月献血车进校园（校园）</t>
  </si>
  <si>
    <t>11月献血车进校园（校园）</t>
  </si>
  <si>
    <t>11月南浔校区核酸志愿者（校园）</t>
  </si>
  <si>
    <t>废物再利用，纸箱做宠物（校园）</t>
  </si>
  <si>
    <t>送礼献祝福考研助力活动（校园）</t>
  </si>
  <si>
    <t>冬至春来，饺暖人间（校园）</t>
  </si>
  <si>
    <t>绿色浙江合作工作帮助与巡河工作第二期 （校园）</t>
  </si>
  <si>
    <t>小雪至，做雪人（校园）</t>
  </si>
  <si>
    <t>亲亲我的水游园会志愿者（校园）</t>
  </si>
  <si>
    <t>梨花风起正清明（校园）</t>
  </si>
  <si>
    <t>世界水日主题（校园）</t>
  </si>
  <si>
    <t>三月雷锋行，温暖似风（校园）</t>
  </si>
  <si>
    <t>艾草青青，团住暖心（校园）</t>
  </si>
  <si>
    <t>保护一湖亲水，巡湖捡垃圾（校园）</t>
  </si>
  <si>
    <t>微风正暖，为春日充植（校园）</t>
  </si>
  <si>
    <t>书签木工手作（校园）</t>
  </si>
  <si>
    <t>纸花里的爱母亲节主题活动（校园）</t>
  </si>
  <si>
    <t>青年接力视频（校园）</t>
  </si>
  <si>
    <t>纸造美好生活（校园）</t>
  </si>
  <si>
    <t>世界环境日研学（校园）</t>
  </si>
  <si>
    <t>步展人道公益之行（校园）</t>
  </si>
  <si>
    <t>废旧物资再利用（校园）</t>
  </si>
  <si>
    <t>亚运会预录用出征仪式（校园）</t>
  </si>
  <si>
    <t>山无言，爱有声（校园）</t>
  </si>
  <si>
    <t>鲜血志愿者 校园</t>
  </si>
  <si>
    <t>交通劝导  乡土</t>
  </si>
  <si>
    <t>探寻第二故乡爱上水晶南浔抖音探店短视频（乡土）</t>
  </si>
  <si>
    <t>南浔区交通劝导志愿者（乡土）</t>
  </si>
  <si>
    <t>中国水周，净水我能行（乡土）</t>
  </si>
  <si>
    <t>参加辩论赛观看（乡土）</t>
  </si>
  <si>
    <t>南浔古镇志愿者（乡土)</t>
  </si>
  <si>
    <r>
      <rPr>
        <sz val="10"/>
        <rFont val="Arial"/>
        <family val="2"/>
      </rPr>
      <t>范纲圣</t>
    </r>
  </si>
  <si>
    <t>2019-2020学年第一学期 XX学院 “劳动实践”素质拓展学分细则表</t>
  </si>
  <si>
    <t xml:space="preserve">2022.12.27 </t>
  </si>
  <si>
    <t>2023.4.29</t>
  </si>
  <si>
    <t xml:space="preserve">1.13-2.13 </t>
  </si>
  <si>
    <t>辞旧迎新,红红火火过大年2分家庭劳动分加分名单</t>
  </si>
  <si>
    <t>寝室卫生大清扫 寝室劳动</t>
  </si>
  <si>
    <t xml:space="preserve">”宿‘说青春 “寓”见美好 </t>
  </si>
  <si>
    <t>南浔高三访学活动</t>
  </si>
  <si>
    <t>种下郁金香，收获春天</t>
  </si>
  <si>
    <t>纸”造美好生活，我们“箱”约于此 校园劳动分</t>
  </si>
  <si>
    <t xml:space="preserve">2023寒假社会实践活动的活动六：加入“返家乡”社会实践活动 </t>
  </si>
  <si>
    <t>南浔志愿者</t>
  </si>
  <si>
    <t>2023.1.16迎新春，送吉祥活动</t>
  </si>
  <si>
    <t>浙江水利水电学院天选做饭人</t>
  </si>
  <si>
    <t>勤劳笃行，除旧迎新</t>
  </si>
  <si>
    <t>且看窗花凋零</t>
  </si>
  <si>
    <t>寻味新年，年货为先</t>
  </si>
  <si>
    <t>2023.1.1“剪纸迎新春，共庆幸福年”春节剪纸</t>
  </si>
  <si>
    <t>”宿‘说青春 “寓”见美好</t>
  </si>
  <si>
    <t>3.12 “植绿意 树新风”植树节活动</t>
  </si>
  <si>
    <t>花开三月，暖人心弦活动</t>
  </si>
  <si>
    <t>世界水日主题活动</t>
  </si>
  <si>
    <t>南浔幼儿园志愿者</t>
  </si>
  <si>
    <t>“亲亲我的水”游园会志愿者</t>
  </si>
  <si>
    <t>水宣毅行动加校外水厂参观</t>
  </si>
  <si>
    <t>亲水节闭幕式暨水灯晚会志愿者</t>
  </si>
  <si>
    <t>建工 迎新晚会</t>
  </si>
  <si>
    <t>宏达幼儿园访学活动志愿者</t>
  </si>
  <si>
    <t>诺亚舟幼儿园访学活动志愿者</t>
  </si>
  <si>
    <t>“手植绿意，园艺疗心”</t>
  </si>
  <si>
    <t>献血活动献血者</t>
  </si>
  <si>
    <t>服务集市</t>
  </si>
  <si>
    <t>宏润·鲁班创新实践班课外实践</t>
  </si>
  <si>
    <t>水环学院-水质检测</t>
  </si>
  <si>
    <t>世界环境日校地交流</t>
  </si>
  <si>
    <t>最美水利人活动志愿者</t>
  </si>
  <si>
    <t>浙水院杭州亚运会预录用志愿者出征仪式</t>
  </si>
  <si>
    <t>感受劳动之美，共享劳动快乐</t>
  </si>
  <si>
    <t>“献血‘浔’生命，爱心连千里”献血车进校园志愿者</t>
  </si>
  <si>
    <t>献血车进校园</t>
  </si>
  <si>
    <t>绿色浙江合作工作帮助与巡河工作第二期</t>
  </si>
  <si>
    <t xml:space="preserve">绿色浙江合作工作帮助与巡河工作第三期 </t>
  </si>
  <si>
    <t>中国水周，净水我能行</t>
  </si>
  <si>
    <t>1.15-1.22 冬日莫等闲，耕耘在田间</t>
  </si>
  <si>
    <t>长三角创客大赛志愿者</t>
  </si>
  <si>
    <t>“探寻第二故乡·爱上水晶晶南浔” 抖音探店短视频大赛</t>
  </si>
  <si>
    <t>长三角乡村文旅创客大会</t>
    <phoneticPr fontId="5" type="noConversion"/>
  </si>
  <si>
    <t>辩论赛名单</t>
  </si>
  <si>
    <t xml:space="preserve"> 寝室卫生大清扫</t>
  </si>
  <si>
    <t>东西食堂门口</t>
  </si>
  <si>
    <t>2</t>
  </si>
  <si>
    <t>2022-2023学年一整年 水环学院 “劳动实践”素质拓展学分细则表</t>
  </si>
  <si>
    <t>2022.9.26</t>
  </si>
  <si>
    <t>2022.10.10-10.14</t>
  </si>
  <si>
    <t>3.20-3.26</t>
  </si>
  <si>
    <t>4.15-4.30</t>
  </si>
  <si>
    <t>5.23-5.28</t>
  </si>
  <si>
    <t>6.14-6.18</t>
  </si>
  <si>
    <t>3.25-3.28</t>
  </si>
  <si>
    <t>1.13-2.12</t>
  </si>
  <si>
    <t>3.17,3.19</t>
  </si>
  <si>
    <t xml:space="preserve"> 暖冬至，温心房，相约浙水</t>
  </si>
  <si>
    <t xml:space="preserve"> 兔年吉祥意，剪纸插画串联心</t>
  </si>
  <si>
    <t xml:space="preserve"> 腊月年关近，煮粥待新春</t>
  </si>
  <si>
    <t>“传承文明 腊八话粥”</t>
  </si>
  <si>
    <t>巧手做花灯，幸福闹元宵（家庭劳动）</t>
  </si>
  <si>
    <t>学做一道菜，兔年展新姿（家庭劳动）</t>
  </si>
  <si>
    <t>除尘辞旧岁 喜气盈新年（家庭劳动）</t>
  </si>
  <si>
    <t>凛冬之舟，暖心相伴方能远航（家庭劳动）</t>
  </si>
  <si>
    <t>辞旧迎新,红红火火过大年（家庭劳动）</t>
  </si>
  <si>
    <t>把爱熬成两三汤（家庭劳动）</t>
  </si>
  <si>
    <t>剪纸迎新春，共庆幸福年（家庭劳动）</t>
  </si>
  <si>
    <t>且看窗花凋零雪（家庭劳动）</t>
  </si>
  <si>
    <t>拍年货，兔个年味（家庭劳动）</t>
  </si>
  <si>
    <t>劳动创造，学智兼举（家庭劳动）</t>
  </si>
  <si>
    <t>“癸卯兔年，迎春纳新”新年系列活动“迎新春”（家庭劳动）</t>
  </si>
  <si>
    <t>寻味新年，年货为先（家庭劳动）</t>
  </si>
  <si>
    <t>大展鸿兔，睿迎新春</t>
  </si>
  <si>
    <t>我劳动我快乐（家庭劳动）</t>
  </si>
  <si>
    <t>躬行书勤志（家庭劳动）</t>
  </si>
  <si>
    <t>“传承劳动精神 展现青春风采”（家庭劳动）</t>
  </si>
  <si>
    <t>仲夏艾草香，粽享端午情（家庭劳动）</t>
  </si>
  <si>
    <t>“寝”迎接新学期活动（寝室劳动）</t>
  </si>
  <si>
    <t>“宿”说青春 “寓”见美好（寝室劳动）</t>
  </si>
  <si>
    <t>“传承劳动精神 展现青春风采”（寝室劳动）</t>
  </si>
  <si>
    <t>寝室清洁，垃圾分类 参与者（寝室劳动）</t>
  </si>
  <si>
    <t>心语心说，手中筑春（寝室劳动）</t>
  </si>
  <si>
    <t>疫情防控有我在</t>
  </si>
  <si>
    <t>献血志愿</t>
  </si>
  <si>
    <t>喜迎二十大，党员志愿行）</t>
  </si>
  <si>
    <t>废物利用，纸箱做“宠物”</t>
  </si>
  <si>
    <t>旧衣回收（校园劳动）</t>
  </si>
  <si>
    <t>南浔高三访学活动（校园劳动）</t>
  </si>
  <si>
    <t>花开三月，暖人心弦（校园劳动）</t>
  </si>
  <si>
    <t>“植绿意 树新风”植树节活动（校园劳动）</t>
  </si>
  <si>
    <t>三月雷锋行，温暖似春风(校园劳动)</t>
  </si>
  <si>
    <t>“艾草青青，团住暖心”(校园劳动)</t>
  </si>
  <si>
    <t>“亲亲我的水”游园会志愿者招募(校园劳动)</t>
  </si>
  <si>
    <t>水宣毅行动加校外水厂参观(校园劳动)</t>
  </si>
  <si>
    <t>亲水节闭幕式暨水灯晚会志愿者(校园劳动)</t>
  </si>
  <si>
    <t>浙江水利水电学院保护一湖清水，巡湖捡拾垃圾(校园劳动)</t>
  </si>
  <si>
    <t>春日浮光 山野千里摄影大赛活动二(校园劳动)</t>
  </si>
  <si>
    <t>梨花风起正清明，插柳留春寄追思”——清明节主题活动(校园劳动)</t>
  </si>
  <si>
    <t>“手植绿意，园艺疗心”（校园劳动）</t>
  </si>
  <si>
    <t>与我一起理书海活动（校园劳动）</t>
  </si>
  <si>
    <t>宏达幼儿园访学活动志愿者招募（校园劳动）</t>
  </si>
  <si>
    <t>“玉”你相遇 发“生”美好（校园劳动）</t>
  </si>
  <si>
    <t>青年接力视频（校园劳动）</t>
  </si>
  <si>
    <t>“我为亚运种棵树”志愿者招募（校园劳动）</t>
  </si>
  <si>
    <t>“废旧物资再利用，创意手工我来做”（校园劳动）</t>
  </si>
  <si>
    <t>步展人道公益之行（校园劳动）</t>
  </si>
  <si>
    <t>浙水院杭州亚运会预录用志愿者出征仪式参与者（校园劳动）</t>
  </si>
  <si>
    <t>为EYE之明·高校行（校园劳动）</t>
  </si>
  <si>
    <t>感受劳动之美，共享劳动快乐劳动志愿者（校园劳动）</t>
  </si>
  <si>
    <t>校团学南浔办公室卫生打扫志愿者（校园劳动）</t>
  </si>
  <si>
    <t>献血活动献血者（校园劳动）</t>
  </si>
  <si>
    <t>宣讲团入选名单（校园劳动）</t>
  </si>
  <si>
    <t>向阳里·2023太隐艺术生活节志愿活动（校园劳动）</t>
  </si>
  <si>
    <t>山无言·爱有声父亲节活动（校园劳动）</t>
  </si>
  <si>
    <t>中国水周，净水我能行(产学劳动)</t>
  </si>
  <si>
    <t>享受实验乐趣 第二期（产学劳动）</t>
  </si>
  <si>
    <t>安全出行，文明先行参与者</t>
  </si>
  <si>
    <t>“力所能及”——参加志愿服务活动（乡土劳动）</t>
  </si>
  <si>
    <t>助农寻水之旅（乡土劳动）</t>
  </si>
  <si>
    <t>交通劝导活动(乡土劳动)</t>
  </si>
  <si>
    <t>南浔区道路交通劝导志愿者(乡土劳动)</t>
  </si>
  <si>
    <t>“探寻第二故乡·爱上水晶晶南浔” 抖音探店短视频大赛(乡土劳动)</t>
  </si>
  <si>
    <t>“传承劳动精神 展现青春风采”（乡土劳动）</t>
  </si>
  <si>
    <t>南浔古镇志愿者（乡土劳动）</t>
  </si>
  <si>
    <t>河长大厦8楼</t>
  </si>
  <si>
    <t>校外</t>
  </si>
  <si>
    <t>家乡社区</t>
  </si>
  <si>
    <t>3_x000D_</t>
  </si>
  <si>
    <t>亚运会志愿者</t>
    <phoneticPr fontId="5" type="noConversion"/>
  </si>
  <si>
    <t>汪梦啖</t>
    <phoneticPr fontId="5" type="noConversion"/>
  </si>
  <si>
    <t>王琦</t>
    <phoneticPr fontId="5" type="noConversion"/>
  </si>
  <si>
    <t>杨灵聪</t>
    <phoneticPr fontId="5" type="noConversion"/>
  </si>
  <si>
    <t>谢颖</t>
    <phoneticPr fontId="5" type="noConversion"/>
  </si>
  <si>
    <t>周文</t>
    <phoneticPr fontId="5" type="noConversion"/>
  </si>
  <si>
    <t>寝室卫生清扫（寝室）</t>
  </si>
  <si>
    <t>2022.11.12</t>
  </si>
  <si>
    <t>2022.9.。18</t>
  </si>
  <si>
    <t>2022.9.27</t>
  </si>
  <si>
    <t>2022.12.7</t>
  </si>
  <si>
    <t>2022.11.28</t>
  </si>
  <si>
    <t>中国移动”2022年“浙水奋进”</t>
  </si>
  <si>
    <t>水环学院迎新志愿者名单  （校园劳动分5分）</t>
  </si>
  <si>
    <t>遂均楼北整理办公室 （校园劳动分2分）</t>
  </si>
  <si>
    <t xml:space="preserve">整理办公室（校园） </t>
  </si>
  <si>
    <t>疫情防控有我在加分名单 校园劳动分5分</t>
  </si>
  <si>
    <t>浙水院</t>
  </si>
  <si>
    <t>亚运会志愿者</t>
    <phoneticPr fontId="5" type="noConversion"/>
  </si>
  <si>
    <t>2022b28005</t>
  </si>
  <si>
    <t>许家郡</t>
  </si>
  <si>
    <t>2022b28008</t>
  </si>
  <si>
    <t>彭昊宇</t>
  </si>
  <si>
    <t>2022b28018</t>
  </si>
  <si>
    <t>张俊康</t>
  </si>
  <si>
    <t>2022b28033</t>
  </si>
  <si>
    <t>李佳涛</t>
  </si>
  <si>
    <r>
      <t>2</t>
    </r>
    <r>
      <rPr>
        <sz val="11"/>
        <color theme="1"/>
        <rFont val="宋体"/>
        <family val="3"/>
        <charset val="134"/>
        <scheme val="minor"/>
      </rPr>
      <t>020b09039</t>
    </r>
    <phoneticPr fontId="5" type="noConversion"/>
  </si>
  <si>
    <t>池翔雨</t>
    <phoneticPr fontId="5" type="noConversion"/>
  </si>
  <si>
    <t>冬至春来，饺暖人间</t>
    <phoneticPr fontId="5" type="noConversion"/>
  </si>
  <si>
    <t>暖冬至，温心房，相约浙水</t>
    <phoneticPr fontId="5" type="noConversion"/>
  </si>
  <si>
    <t>新生体验志愿者</t>
    <phoneticPr fontId="5" type="noConversion"/>
  </si>
  <si>
    <t>家庭劳动（满分5分）</t>
    <phoneticPr fontId="5" type="noConversion"/>
  </si>
  <si>
    <t>寝室劳动（满分10分）</t>
    <phoneticPr fontId="5" type="noConversion"/>
  </si>
  <si>
    <t>校园劳动（满分20分）</t>
    <phoneticPr fontId="5" type="noConversion"/>
  </si>
  <si>
    <t>产学劳动（满分5分）</t>
    <phoneticPr fontId="5" type="noConversion"/>
  </si>
  <si>
    <t>乡土劳动（满分10分）</t>
    <phoneticPr fontId="5" type="noConversion"/>
  </si>
  <si>
    <t>家庭劳动（满分5分）</t>
    <phoneticPr fontId="5" type="noConversion"/>
  </si>
  <si>
    <t>寝室劳动（满分10分）</t>
    <phoneticPr fontId="5" type="noConversion"/>
  </si>
  <si>
    <t>校园劳动（满分20分）</t>
    <phoneticPr fontId="5" type="noConversion"/>
  </si>
  <si>
    <t>产学劳动（满分5分）</t>
    <phoneticPr fontId="5" type="noConversion"/>
  </si>
  <si>
    <t>乡土劳动（满分10分）</t>
    <phoneticPr fontId="5" type="noConversion"/>
  </si>
  <si>
    <t>家庭劳动（满分5分）</t>
    <phoneticPr fontId="5" type="noConversion"/>
  </si>
  <si>
    <t>寝室劳动（满分10分）</t>
    <phoneticPr fontId="5" type="noConversion"/>
  </si>
  <si>
    <t>2022b12033</t>
  </si>
  <si>
    <t>陈瑞权</t>
  </si>
  <si>
    <t>2022.11.4</t>
  </si>
  <si>
    <t>废物再利用，纸箱做“宠物”</t>
  </si>
  <si>
    <t>2022.10.24</t>
  </si>
  <si>
    <t>荧光夜跑</t>
  </si>
  <si>
    <t>钱塘校区风雨操场、南浔校区操场</t>
  </si>
  <si>
    <t>2022.11.24</t>
    <phoneticPr fontId="5" type="noConversion"/>
  </si>
  <si>
    <t>核酸志愿者</t>
    <phoneticPr fontId="5" type="noConversion"/>
  </si>
  <si>
    <t>家庭劳动（满分10分）</t>
  </si>
  <si>
    <t>寝室劳动（满分15分）</t>
  </si>
  <si>
    <t>校园劳动（满分50分）</t>
  </si>
  <si>
    <t>产学劳动（满分10分）</t>
  </si>
  <si>
    <t>乡土劳动（满分15分）</t>
  </si>
  <si>
    <t>2022.12.18</t>
    <phoneticPr fontId="5" type="noConversion"/>
  </si>
  <si>
    <t>2023.1.25</t>
    <phoneticPr fontId="5" type="noConversion"/>
  </si>
  <si>
    <t>2022.12.29</t>
    <phoneticPr fontId="5" type="noConversion"/>
  </si>
  <si>
    <t>2023.3.16</t>
    <phoneticPr fontId="5" type="noConversion"/>
  </si>
  <si>
    <t>2023.4.13</t>
    <phoneticPr fontId="5" type="noConversion"/>
  </si>
  <si>
    <t>2023.2.9</t>
    <phoneticPr fontId="5" type="noConversion"/>
  </si>
  <si>
    <t>暖冬至</t>
    <phoneticPr fontId="5" type="noConversion"/>
  </si>
  <si>
    <t>暖冬至二</t>
    <phoneticPr fontId="5" type="noConversion"/>
  </si>
  <si>
    <t>鸿兔大展，瑞兔呈祥</t>
    <phoneticPr fontId="5" type="noConversion"/>
  </si>
  <si>
    <t>凛冬之舟，暖心相伴方能远航</t>
    <phoneticPr fontId="5" type="noConversion"/>
  </si>
  <si>
    <t>助农寻水之旅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</si>
</sst>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等线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charset val="134"/>
    </font>
    <font>
      <b/>
      <sz val="24"/>
      <color indexed="10"/>
      <name val="宋体"/>
      <family val="3"/>
      <charset val="134"/>
    </font>
    <font>
      <b/>
      <sz val="28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等线"/>
      <family val="3"/>
      <charset val="134"/>
    </font>
    <font>
      <b/>
      <sz val="24"/>
      <color rgb="FFFF0000"/>
      <name val="宋体"/>
      <family val="3"/>
      <charset val="134"/>
      <scheme val="minor"/>
    </font>
    <font>
      <b/>
      <sz val="28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等线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4"/>
      <color theme="1"/>
      <name val="仿宋"/>
      <family val="3"/>
      <charset val="134"/>
    </font>
    <font>
      <sz val="11"/>
      <color theme="1"/>
      <name val="宋体"/>
      <family val="3"/>
      <charset val="134"/>
      <scheme val="major"/>
    </font>
    <font>
      <sz val="10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5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等线"/>
      <charset val="134"/>
    </font>
    <font>
      <sz val="10"/>
      <name val="宋体"/>
      <charset val="134"/>
      <scheme val="minor"/>
    </font>
    <font>
      <b/>
      <sz val="24"/>
      <color rgb="FFFF0000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0" fontId="3" fillId="0" borderId="0">
      <protection locked="0"/>
    </xf>
    <xf numFmtId="0" fontId="2" fillId="0" borderId="0"/>
    <xf numFmtId="0" fontId="4" fillId="0" borderId="0">
      <alignment vertical="center"/>
    </xf>
    <xf numFmtId="0" fontId="1" fillId="0" borderId="0">
      <protection locked="0"/>
    </xf>
    <xf numFmtId="0" fontId="11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" fillId="0" borderId="0"/>
  </cellStyleXfs>
  <cellXfs count="334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4" applyFont="1" applyBorder="1" applyAlignment="1" applyProtection="1">
      <alignment horizontal="center" vertical="center"/>
    </xf>
    <xf numFmtId="0" fontId="11" fillId="0" borderId="1" xfId="6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11" fillId="0" borderId="10" xfId="6" applyBorder="1" applyAlignment="1">
      <alignment horizontal="center" vertical="center" wrapText="1"/>
    </xf>
    <xf numFmtId="0" fontId="11" fillId="0" borderId="7" xfId="6" applyBorder="1" applyAlignment="1">
      <alignment horizontal="center" vertical="center" wrapText="1"/>
    </xf>
    <xf numFmtId="0" fontId="11" fillId="0" borderId="4" xfId="6" applyBorder="1" applyAlignment="1">
      <alignment horizontal="center" vertical="center" wrapText="1"/>
    </xf>
    <xf numFmtId="0" fontId="7" fillId="0" borderId="2" xfId="4" applyFont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/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31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58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7" fillId="0" borderId="1" xfId="12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13" applyFont="1" applyFill="1" applyBorder="1" applyAlignment="1">
      <alignment horizontal="center" vertical="center" wrapText="1"/>
    </xf>
    <xf numFmtId="31" fontId="26" fillId="0" borderId="1" xfId="13" applyNumberFormat="1" applyFont="1" applyFill="1" applyBorder="1" applyAlignment="1">
      <alignment horizontal="center" vertical="center" wrapText="1"/>
    </xf>
    <xf numFmtId="176" fontId="26" fillId="0" borderId="1" xfId="13" applyNumberFormat="1" applyFont="1" applyFill="1" applyBorder="1" applyAlignment="1">
      <alignment horizontal="center" vertical="center" wrapText="1"/>
    </xf>
    <xf numFmtId="31" fontId="0" fillId="0" borderId="1" xfId="0" applyNumberFormat="1" applyFont="1" applyFill="1" applyBorder="1" applyAlignment="1">
      <alignment horizontal="center" vertical="center" wrapText="1"/>
    </xf>
    <xf numFmtId="0" fontId="25" fillId="0" borderId="1" xfId="13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31" fontId="2" fillId="0" borderId="1" xfId="13" applyNumberFormat="1" applyFont="1" applyFill="1" applyBorder="1" applyAlignment="1">
      <alignment horizontal="center" vertical="center" wrapText="1"/>
    </xf>
    <xf numFmtId="176" fontId="2" fillId="0" borderId="1" xfId="13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31" fontId="2" fillId="0" borderId="1" xfId="13" applyNumberFormat="1" applyFont="1" applyBorder="1" applyAlignment="1">
      <alignment horizontal="center" vertical="center" wrapText="1"/>
    </xf>
    <xf numFmtId="0" fontId="2" fillId="0" borderId="0" xfId="13" applyFont="1" applyFill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13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13" applyFont="1" applyFill="1" applyBorder="1" applyAlignment="1">
      <alignment horizontal="center" vertical="center" wrapText="1"/>
    </xf>
    <xf numFmtId="0" fontId="28" fillId="0" borderId="1" xfId="13" applyFont="1" applyFill="1" applyBorder="1" applyAlignment="1">
      <alignment horizontal="center" vertical="center" wrapText="1"/>
    </xf>
    <xf numFmtId="0" fontId="3" fillId="0" borderId="1" xfId="13" applyFont="1" applyFill="1" applyBorder="1" applyAlignment="1">
      <alignment horizontal="center" vertical="center" wrapText="1"/>
    </xf>
    <xf numFmtId="0" fontId="12" fillId="0" borderId="1" xfId="13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0" xfId="13" applyFont="1" applyFill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13" applyFill="1" applyBorder="1" applyAlignment="1">
      <alignment horizontal="center" vertical="center" wrapText="1"/>
    </xf>
    <xf numFmtId="0" fontId="2" fillId="0" borderId="1" xfId="13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2" fillId="0" borderId="0" xfId="13" applyFill="1" applyAlignment="1">
      <alignment horizontal="center" vertical="center" wrapText="1"/>
    </xf>
    <xf numFmtId="0" fontId="2" fillId="0" borderId="0" xfId="13" applyFont="1" applyFill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7" fillId="0" borderId="1" xfId="13" applyFont="1" applyBorder="1" applyAlignment="1">
      <alignment horizontal="center" vertical="center" wrapText="1"/>
    </xf>
    <xf numFmtId="0" fontId="28" fillId="3" borderId="1" xfId="13" applyFont="1" applyFill="1" applyBorder="1" applyAlignment="1">
      <alignment horizontal="center" vertical="center" wrapText="1"/>
    </xf>
    <xf numFmtId="0" fontId="1" fillId="3" borderId="1" xfId="13" applyFont="1" applyFill="1" applyBorder="1" applyAlignment="1">
      <alignment horizontal="center" vertical="center" wrapText="1"/>
    </xf>
    <xf numFmtId="0" fontId="28" fillId="0" borderId="1" xfId="13" applyFont="1" applyBorder="1" applyAlignment="1">
      <alignment horizontal="center" vertical="center" wrapText="1"/>
    </xf>
    <xf numFmtId="0" fontId="1" fillId="0" borderId="1" xfId="13" applyFont="1" applyBorder="1" applyAlignment="1">
      <alignment horizontal="center" vertical="center" wrapText="1"/>
    </xf>
    <xf numFmtId="1" fontId="7" fillId="0" borderId="1" xfId="12" applyNumberFormat="1" applyFont="1" applyBorder="1" applyAlignment="1">
      <alignment horizontal="center" vertical="center" wrapText="1"/>
    </xf>
    <xf numFmtId="0" fontId="2" fillId="0" borderId="3" xfId="13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13" applyFont="1" applyFill="1" applyAlignment="1">
      <alignment horizontal="right" vertical="center"/>
    </xf>
    <xf numFmtId="0" fontId="29" fillId="0" borderId="1" xfId="13" applyFont="1" applyFill="1" applyBorder="1" applyAlignment="1">
      <alignment horizontal="left" vertical="center"/>
    </xf>
    <xf numFmtId="0" fontId="29" fillId="0" borderId="1" xfId="13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31" fontId="1" fillId="0" borderId="0" xfId="13" applyNumberFormat="1" applyFont="1">
      <alignment vertical="center"/>
    </xf>
    <xf numFmtId="0" fontId="0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0" fontId="3" fillId="0" borderId="0" xfId="13" applyFont="1" applyFill="1" applyAlignment="1">
      <alignment horizontal="right" vertical="center" wrapText="1"/>
    </xf>
    <xf numFmtId="0" fontId="3" fillId="0" borderId="0" xfId="13" applyFont="1" applyFill="1" applyAlignment="1">
      <alignment vertical="center" wrapText="1"/>
    </xf>
    <xf numFmtId="0" fontId="27" fillId="0" borderId="0" xfId="13" applyFont="1" applyAlignment="1">
      <alignment horizontal="justify" vertical="center" wrapText="1"/>
    </xf>
    <xf numFmtId="0" fontId="0" fillId="0" borderId="1" xfId="0" applyFont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31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1" fontId="34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0" fillId="0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2" fillId="0" borderId="1" xfId="0" applyFont="1" applyFill="1" applyBorder="1" applyAlignment="1">
      <alignment horizontal="justify" vertical="center"/>
    </xf>
    <xf numFmtId="0" fontId="3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2" fillId="0" borderId="0" xfId="13" applyFont="1" applyAlignment="1">
      <alignment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5" fillId="0" borderId="1" xfId="13" applyFont="1" applyFill="1" applyBorder="1" applyAlignment="1">
      <alignment horizontal="left" vertical="center" wrapText="1"/>
    </xf>
    <xf numFmtId="0" fontId="2" fillId="0" borderId="2" xfId="13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left" vertical="center"/>
    </xf>
    <xf numFmtId="176" fontId="26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32" fillId="0" borderId="1" xfId="0" applyFont="1" applyBorder="1">
      <alignment vertical="center"/>
    </xf>
    <xf numFmtId="0" fontId="8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6" fillId="0" borderId="1" xfId="13" applyFont="1" applyBorder="1" applyAlignment="1">
      <alignment horizontal="center" vertical="center" wrapText="1"/>
    </xf>
    <xf numFmtId="0" fontId="26" fillId="0" borderId="0" xfId="13" applyFont="1" applyAlignment="1">
      <alignment horizontal="center" vertical="center" wrapText="1"/>
    </xf>
    <xf numFmtId="0" fontId="26" fillId="0" borderId="0" xfId="13" applyFont="1">
      <alignment vertical="center"/>
    </xf>
    <xf numFmtId="1" fontId="7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25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2" fontId="43" fillId="0" borderId="1" xfId="0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vertical="center"/>
    </xf>
    <xf numFmtId="0" fontId="44" fillId="0" borderId="3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7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3" fillId="0" borderId="0" xfId="0" applyFont="1" applyFill="1" applyAlignment="1">
      <alignment vertical="center"/>
    </xf>
    <xf numFmtId="58" fontId="3" fillId="0" borderId="0" xfId="0" applyNumberFormat="1" applyFont="1" applyFill="1" applyAlignment="1">
      <alignment vertical="center"/>
    </xf>
    <xf numFmtId="0" fontId="46" fillId="0" borderId="0" xfId="0" applyFont="1" applyAlignment="1">
      <alignment horizontal="justify" vertical="center"/>
    </xf>
    <xf numFmtId="0" fontId="1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13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" fillId="0" borderId="3" xfId="13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3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" fillId="0" borderId="2" xfId="13" applyBorder="1" applyAlignment="1">
      <alignment horizontal="center" vertical="center" wrapText="1"/>
    </xf>
    <xf numFmtId="0" fontId="2" fillId="0" borderId="3" xfId="13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1" fillId="3" borderId="1" xfId="0" applyFont="1" applyFill="1" applyBorder="1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0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26" fillId="0" borderId="0" xfId="13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 wrapText="1"/>
    </xf>
    <xf numFmtId="0" fontId="2" fillId="0" borderId="1" xfId="13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" fillId="0" borderId="4" xfId="13" applyBorder="1" applyAlignment="1">
      <alignment horizontal="center" vertical="center" wrapText="1"/>
    </xf>
    <xf numFmtId="0" fontId="2" fillId="0" borderId="5" xfId="13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6" fillId="0" borderId="2" xfId="13" applyFont="1" applyFill="1" applyBorder="1" applyAlignment="1">
      <alignment horizontal="center" vertical="center" wrapText="1"/>
    </xf>
    <xf numFmtId="0" fontId="26" fillId="0" borderId="3" xfId="13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25" fillId="0" borderId="3" xfId="13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0" borderId="2" xfId="13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2" fillId="0" borderId="2" xfId="13" applyBorder="1" applyAlignment="1">
      <alignment horizontal="center" vertical="center" wrapText="1"/>
    </xf>
    <xf numFmtId="0" fontId="2" fillId="0" borderId="3" xfId="13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5">
    <cellStyle name="常规" xfId="0" builtinId="0"/>
    <cellStyle name="常规 10" xfId="7"/>
    <cellStyle name="常规 11" xfId="11"/>
    <cellStyle name="常规 12" xfId="10"/>
    <cellStyle name="常规 14" xfId="9"/>
    <cellStyle name="常规 16" xfId="8"/>
    <cellStyle name="常规 2" xfId="1"/>
    <cellStyle name="常规 3" xfId="4"/>
    <cellStyle name="常规 3 2" xfId="13"/>
    <cellStyle name="常规 4" xfId="2"/>
    <cellStyle name="常规 5" xfId="3"/>
    <cellStyle name="常规 7" xfId="6"/>
    <cellStyle name="常规 9" xfId="5"/>
    <cellStyle name="常规_Sheet1" xfId="12"/>
    <cellStyle name="常规_Sheet1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7"/>
  <sheetViews>
    <sheetView tabSelected="1" workbookViewId="0">
      <selection sqref="A1:C2"/>
    </sheetView>
  </sheetViews>
  <sheetFormatPr defaultColWidth="9" defaultRowHeight="14.4" x14ac:dyDescent="0.25"/>
  <cols>
    <col min="1" max="2" width="10.77734375" style="1" customWidth="1"/>
    <col min="3" max="3" width="12" style="1" customWidth="1"/>
    <col min="4" max="8" width="15.77734375" style="1" customWidth="1"/>
    <col min="9" max="9" width="9" style="1"/>
    <col min="10" max="13" width="15.77734375" style="1" customWidth="1"/>
    <col min="14" max="14" width="9" style="1"/>
    <col min="15" max="36" width="15.77734375" style="1" customWidth="1"/>
    <col min="37" max="37" width="9" style="1"/>
    <col min="38" max="41" width="15.77734375" style="1" customWidth="1"/>
    <col min="42" max="42" width="9" style="1"/>
    <col min="43" max="49" width="15.77734375" style="1" customWidth="1"/>
    <col min="50" max="16384" width="9" style="1"/>
  </cols>
  <sheetData>
    <row r="1" spans="1:52" ht="35.25" customHeight="1" x14ac:dyDescent="0.25">
      <c r="A1" s="252" t="s">
        <v>1028</v>
      </c>
      <c r="B1" s="252"/>
      <c r="C1" s="252"/>
      <c r="D1" s="251" t="s">
        <v>1809</v>
      </c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</row>
    <row r="2" spans="1:52" ht="14.25" customHeight="1" x14ac:dyDescent="0.25">
      <c r="A2" s="252"/>
      <c r="B2" s="252"/>
      <c r="C2" s="252"/>
      <c r="D2" s="244" t="s">
        <v>2253</v>
      </c>
      <c r="E2" s="244"/>
      <c r="F2" s="244"/>
      <c r="G2" s="244"/>
      <c r="H2" s="244"/>
      <c r="I2" s="244"/>
      <c r="J2" s="244" t="s">
        <v>2254</v>
      </c>
      <c r="K2" s="244"/>
      <c r="L2" s="244"/>
      <c r="M2" s="244"/>
      <c r="N2" s="244"/>
      <c r="O2" s="244" t="s">
        <v>2255</v>
      </c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197"/>
      <c r="AL2" s="244" t="s">
        <v>2256</v>
      </c>
      <c r="AM2" s="244"/>
      <c r="AN2" s="244"/>
      <c r="AO2" s="244"/>
      <c r="AP2" s="197"/>
      <c r="AQ2" s="244" t="s">
        <v>2257</v>
      </c>
      <c r="AR2" s="244"/>
      <c r="AS2" s="244"/>
      <c r="AT2" s="244"/>
      <c r="AU2" s="244"/>
      <c r="AV2" s="244"/>
      <c r="AW2" s="244"/>
      <c r="AX2" s="197"/>
      <c r="AY2" s="244" t="s">
        <v>1182</v>
      </c>
      <c r="AZ2" s="244" t="s">
        <v>1183</v>
      </c>
    </row>
    <row r="3" spans="1:52" ht="15.6" x14ac:dyDescent="0.25">
      <c r="A3" s="244" t="s">
        <v>1184</v>
      </c>
      <c r="B3" s="244"/>
      <c r="C3" s="244"/>
      <c r="D3" s="198">
        <v>2.5</v>
      </c>
      <c r="E3" s="198">
        <v>12.27</v>
      </c>
      <c r="F3" s="198">
        <v>2.5</v>
      </c>
      <c r="G3" s="198"/>
      <c r="H3" s="198"/>
      <c r="I3" s="244" t="s">
        <v>1185</v>
      </c>
      <c r="J3" s="198">
        <v>5.6</v>
      </c>
      <c r="K3" s="203">
        <v>11.26</v>
      </c>
      <c r="L3" s="198"/>
      <c r="M3" s="198"/>
      <c r="N3" s="244" t="s">
        <v>1189</v>
      </c>
      <c r="O3" s="198">
        <v>2.2599999999999998</v>
      </c>
      <c r="P3" s="198">
        <v>3.12</v>
      </c>
      <c r="Q3" s="198">
        <v>3.8</v>
      </c>
      <c r="R3" s="207">
        <v>3.4</v>
      </c>
      <c r="S3" s="198">
        <v>3.2</v>
      </c>
      <c r="T3" s="198">
        <v>4.3</v>
      </c>
      <c r="U3" s="198">
        <v>4.7</v>
      </c>
      <c r="V3" s="198">
        <v>3.2</v>
      </c>
      <c r="W3" s="198">
        <v>3.1</v>
      </c>
      <c r="X3" s="198">
        <v>4.4000000000000004</v>
      </c>
      <c r="Y3" s="198">
        <v>4.12</v>
      </c>
      <c r="Z3" s="198">
        <v>4.1500000000000004</v>
      </c>
      <c r="AA3" s="203"/>
      <c r="AB3" s="203"/>
      <c r="AC3" s="203"/>
      <c r="AD3" s="200"/>
      <c r="AE3" s="203">
        <v>11.27</v>
      </c>
      <c r="AF3" s="203">
        <v>11.3</v>
      </c>
      <c r="AG3" s="203">
        <v>10.119999999999999</v>
      </c>
      <c r="AH3" s="203">
        <v>12.4</v>
      </c>
      <c r="AI3" s="203">
        <v>12.1</v>
      </c>
      <c r="AJ3" s="198">
        <v>4.5999999999999996</v>
      </c>
      <c r="AK3" s="244" t="s">
        <v>1199</v>
      </c>
      <c r="AL3" s="207">
        <v>3.2</v>
      </c>
      <c r="AM3" s="66"/>
      <c r="AN3" s="198"/>
      <c r="AO3" s="198"/>
      <c r="AP3" s="244" t="s">
        <v>1202</v>
      </c>
      <c r="AQ3" s="198">
        <v>1.1499999999999999</v>
      </c>
      <c r="AR3" s="198">
        <v>2.2000000000000002</v>
      </c>
      <c r="AS3" s="198">
        <v>3.17</v>
      </c>
      <c r="AT3" s="198">
        <v>3.17</v>
      </c>
      <c r="AU3" s="198">
        <v>3.22</v>
      </c>
      <c r="AV3" s="203"/>
      <c r="AW3" s="203">
        <v>11.6</v>
      </c>
      <c r="AX3" s="244" t="s">
        <v>1207</v>
      </c>
      <c r="AY3" s="244"/>
      <c r="AZ3" s="244"/>
    </row>
    <row r="4" spans="1:52" ht="79.95" customHeight="1" x14ac:dyDescent="0.25">
      <c r="A4" s="244" t="s">
        <v>1208</v>
      </c>
      <c r="B4" s="244"/>
      <c r="C4" s="244"/>
      <c r="D4" s="40" t="s">
        <v>1810</v>
      </c>
      <c r="E4" s="59" t="s">
        <v>1811</v>
      </c>
      <c r="F4" s="66" t="s">
        <v>1812</v>
      </c>
      <c r="G4" s="118"/>
      <c r="H4" s="59"/>
      <c r="I4" s="244"/>
      <c r="J4" s="59" t="s">
        <v>1813</v>
      </c>
      <c r="K4" s="61" t="s">
        <v>1814</v>
      </c>
      <c r="L4" s="59"/>
      <c r="M4" s="66"/>
      <c r="N4" s="244"/>
      <c r="O4" s="59" t="s">
        <v>1815</v>
      </c>
      <c r="P4" s="59" t="s">
        <v>1816</v>
      </c>
      <c r="Q4" s="59" t="s">
        <v>1817</v>
      </c>
      <c r="R4" s="207" t="s">
        <v>1818</v>
      </c>
      <c r="S4" s="59" t="s">
        <v>1819</v>
      </c>
      <c r="T4" s="40" t="s">
        <v>1820</v>
      </c>
      <c r="U4" s="59" t="s">
        <v>1821</v>
      </c>
      <c r="V4" s="59" t="s">
        <v>1822</v>
      </c>
      <c r="W4" s="59" t="s">
        <v>1823</v>
      </c>
      <c r="X4" s="207" t="s">
        <v>1824</v>
      </c>
      <c r="Y4" s="59" t="s">
        <v>1825</v>
      </c>
      <c r="Z4" s="59" t="s">
        <v>1826</v>
      </c>
      <c r="AA4" s="61" t="s">
        <v>1827</v>
      </c>
      <c r="AB4" s="41" t="s">
        <v>1828</v>
      </c>
      <c r="AC4" s="56" t="s">
        <v>1829</v>
      </c>
      <c r="AD4" s="61" t="s">
        <v>1830</v>
      </c>
      <c r="AE4" s="56" t="s">
        <v>1831</v>
      </c>
      <c r="AF4" s="61" t="s">
        <v>1832</v>
      </c>
      <c r="AG4" s="61" t="s">
        <v>1833</v>
      </c>
      <c r="AH4" s="61" t="s">
        <v>1834</v>
      </c>
      <c r="AI4" s="56" t="s">
        <v>1835</v>
      </c>
      <c r="AJ4" s="59" t="s">
        <v>1713</v>
      </c>
      <c r="AK4" s="244"/>
      <c r="AL4" s="207" t="s">
        <v>1836</v>
      </c>
      <c r="AM4" s="66"/>
      <c r="AN4" s="66"/>
      <c r="AO4" s="40"/>
      <c r="AP4" s="244"/>
      <c r="AQ4" s="59" t="s">
        <v>1837</v>
      </c>
      <c r="AR4" s="59" t="s">
        <v>1838</v>
      </c>
      <c r="AS4" s="59" t="s">
        <v>1839</v>
      </c>
      <c r="AT4" s="66" t="s">
        <v>1840</v>
      </c>
      <c r="AU4" s="40" t="s">
        <v>1841</v>
      </c>
      <c r="AV4" s="61" t="s">
        <v>1842</v>
      </c>
      <c r="AW4" s="61" t="s">
        <v>1843</v>
      </c>
      <c r="AX4" s="244"/>
      <c r="AY4" s="244"/>
      <c r="AZ4" s="244"/>
    </row>
    <row r="5" spans="1:52" ht="15.6" x14ac:dyDescent="0.25">
      <c r="A5" s="244" t="s">
        <v>1252</v>
      </c>
      <c r="B5" s="244"/>
      <c r="C5" s="244"/>
      <c r="D5" s="242" t="s">
        <v>1343</v>
      </c>
      <c r="E5" s="242" t="s">
        <v>1343</v>
      </c>
      <c r="F5" s="242" t="s">
        <v>1343</v>
      </c>
      <c r="G5" s="242"/>
      <c r="H5" s="242"/>
      <c r="I5" s="244"/>
      <c r="J5" s="242" t="s">
        <v>1253</v>
      </c>
      <c r="K5" s="241" t="s">
        <v>1253</v>
      </c>
      <c r="L5" s="242"/>
      <c r="M5" s="242"/>
      <c r="N5" s="244"/>
      <c r="O5" s="242" t="s">
        <v>1253</v>
      </c>
      <c r="P5" s="242" t="s">
        <v>1253</v>
      </c>
      <c r="Q5" s="242" t="s">
        <v>1343</v>
      </c>
      <c r="R5" s="242" t="s">
        <v>1343</v>
      </c>
      <c r="S5" s="242" t="s">
        <v>1343</v>
      </c>
      <c r="T5" s="242" t="s">
        <v>1253</v>
      </c>
      <c r="U5" s="242" t="s">
        <v>1253</v>
      </c>
      <c r="V5" s="242" t="s">
        <v>1253</v>
      </c>
      <c r="W5" s="242" t="s">
        <v>1253</v>
      </c>
      <c r="X5" s="242" t="s">
        <v>1253</v>
      </c>
      <c r="Y5" s="242" t="s">
        <v>1253</v>
      </c>
      <c r="Z5" s="242" t="s">
        <v>1253</v>
      </c>
      <c r="AA5" s="241" t="s">
        <v>1253</v>
      </c>
      <c r="AB5" s="241" t="s">
        <v>1253</v>
      </c>
      <c r="AC5" s="241" t="s">
        <v>1343</v>
      </c>
      <c r="AD5" s="241"/>
      <c r="AE5" s="241" t="s">
        <v>1253</v>
      </c>
      <c r="AF5" s="241" t="s">
        <v>1253</v>
      </c>
      <c r="AG5" s="241" t="s">
        <v>1253</v>
      </c>
      <c r="AH5" s="241" t="s">
        <v>1343</v>
      </c>
      <c r="AI5" s="241" t="s">
        <v>1253</v>
      </c>
      <c r="AJ5" s="242" t="s">
        <v>1253</v>
      </c>
      <c r="AK5" s="244"/>
      <c r="AL5" s="242" t="s">
        <v>1343</v>
      </c>
      <c r="AM5" s="242"/>
      <c r="AN5" s="242"/>
      <c r="AO5" s="242"/>
      <c r="AP5" s="244"/>
      <c r="AQ5" s="242" t="s">
        <v>1253</v>
      </c>
      <c r="AR5" s="242" t="s">
        <v>1253</v>
      </c>
      <c r="AS5" s="242" t="s">
        <v>1253</v>
      </c>
      <c r="AT5" s="242" t="s">
        <v>1253</v>
      </c>
      <c r="AU5" s="242" t="s">
        <v>1253</v>
      </c>
      <c r="AV5" s="241" t="s">
        <v>1253</v>
      </c>
      <c r="AW5" s="241" t="s">
        <v>1253</v>
      </c>
      <c r="AX5" s="244"/>
      <c r="AY5" s="244"/>
      <c r="AZ5" s="244"/>
    </row>
    <row r="6" spans="1:52" ht="15.6" x14ac:dyDescent="0.25">
      <c r="A6" s="244" t="s">
        <v>1</v>
      </c>
      <c r="B6" s="244"/>
      <c r="C6" s="197" t="s">
        <v>2</v>
      </c>
      <c r="D6" s="242"/>
      <c r="E6" s="242"/>
      <c r="F6" s="242"/>
      <c r="G6" s="242"/>
      <c r="H6" s="242"/>
      <c r="I6" s="244"/>
      <c r="J6" s="242"/>
      <c r="K6" s="241"/>
      <c r="L6" s="242"/>
      <c r="M6" s="242"/>
      <c r="N6" s="244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1"/>
      <c r="AB6" s="241"/>
      <c r="AC6" s="241"/>
      <c r="AD6" s="241"/>
      <c r="AE6" s="241"/>
      <c r="AF6" s="241"/>
      <c r="AG6" s="241"/>
      <c r="AH6" s="241"/>
      <c r="AI6" s="241"/>
      <c r="AJ6" s="242"/>
      <c r="AK6" s="244"/>
      <c r="AL6" s="242"/>
      <c r="AM6" s="242"/>
      <c r="AN6" s="242"/>
      <c r="AO6" s="242"/>
      <c r="AP6" s="244"/>
      <c r="AQ6" s="242"/>
      <c r="AR6" s="242"/>
      <c r="AS6" s="242"/>
      <c r="AT6" s="242"/>
      <c r="AU6" s="242"/>
      <c r="AV6" s="241"/>
      <c r="AW6" s="241"/>
      <c r="AX6" s="244"/>
      <c r="AY6" s="244"/>
      <c r="AZ6" s="244"/>
    </row>
    <row r="7" spans="1:52" ht="17.399999999999999" x14ac:dyDescent="0.25">
      <c r="A7" s="245" t="s">
        <v>1030</v>
      </c>
      <c r="B7" s="246"/>
      <c r="C7" s="15" t="s">
        <v>1029</v>
      </c>
      <c r="D7" s="198"/>
      <c r="E7" s="198"/>
      <c r="F7" s="198"/>
      <c r="G7" s="198"/>
      <c r="H7" s="198"/>
      <c r="I7" s="211">
        <f t="shared" ref="I7:I31" si="0">IF(SUM(D7:H7)&gt;5,"5",SUM(D7:H7))</f>
        <v>0</v>
      </c>
      <c r="J7" s="198"/>
      <c r="K7" s="203"/>
      <c r="L7" s="198"/>
      <c r="M7" s="198"/>
      <c r="N7" s="198">
        <f>IF(SUM(J7:M7)&gt;10,"10",IF(SUM(J7:M7)&lt;0,"0",SUM(J7:M7)))</f>
        <v>0</v>
      </c>
      <c r="O7" s="198"/>
      <c r="P7" s="198">
        <v>2</v>
      </c>
      <c r="Q7" s="198"/>
      <c r="R7" s="198">
        <v>2</v>
      </c>
      <c r="S7" s="198"/>
      <c r="T7" s="198"/>
      <c r="U7" s="198"/>
      <c r="V7" s="198"/>
      <c r="W7" s="198"/>
      <c r="X7" s="198"/>
      <c r="Y7" s="198">
        <v>2</v>
      </c>
      <c r="Z7" s="198"/>
      <c r="AA7" s="203">
        <v>5</v>
      </c>
      <c r="AB7" s="203">
        <v>3</v>
      </c>
      <c r="AC7" s="203">
        <v>3</v>
      </c>
      <c r="AD7" s="203"/>
      <c r="AE7" s="203"/>
      <c r="AF7" s="203"/>
      <c r="AG7" s="203"/>
      <c r="AH7" s="203"/>
      <c r="AI7" s="203">
        <v>3</v>
      </c>
      <c r="AJ7" s="198"/>
      <c r="AK7" s="198">
        <f>IF(SUM(O7:AJ7)&gt;20,"20",SUM(O7:AJ7))</f>
        <v>20</v>
      </c>
      <c r="AL7" s="198">
        <v>2</v>
      </c>
      <c r="AM7" s="198"/>
      <c r="AN7" s="198"/>
      <c r="AO7" s="198"/>
      <c r="AP7" s="198">
        <f>IF(SUM(AL7:AO7)&gt;10,"10",SUM(AL7:AO7))</f>
        <v>2</v>
      </c>
      <c r="AQ7" s="198"/>
      <c r="AR7" s="198"/>
      <c r="AS7" s="198">
        <v>2</v>
      </c>
      <c r="AT7" s="198"/>
      <c r="AU7" s="198"/>
      <c r="AV7" s="203"/>
      <c r="AW7" s="203"/>
      <c r="AX7" s="198">
        <f>IF(SUM(AQ7:AW7)&gt;15,"15",SUM(AQ7:AW7))</f>
        <v>2</v>
      </c>
      <c r="AY7" s="198">
        <v>50</v>
      </c>
      <c r="AZ7" s="198">
        <f>SUM(I7,N7,AK7,AP7,AX7,AY7)</f>
        <v>74</v>
      </c>
    </row>
    <row r="8" spans="1:52" ht="17.399999999999999" x14ac:dyDescent="0.25">
      <c r="A8" s="16" t="s">
        <v>1032</v>
      </c>
      <c r="B8" s="16"/>
      <c r="C8" s="15" t="s">
        <v>1031</v>
      </c>
      <c r="D8" s="198"/>
      <c r="E8" s="198"/>
      <c r="F8" s="198"/>
      <c r="G8" s="198"/>
      <c r="H8" s="198"/>
      <c r="I8" s="211">
        <f t="shared" si="0"/>
        <v>0</v>
      </c>
      <c r="J8" s="198"/>
      <c r="K8" s="203">
        <v>3</v>
      </c>
      <c r="L8" s="198"/>
      <c r="M8" s="198"/>
      <c r="N8" s="211">
        <f t="shared" ref="N8:N47" si="1">IF(SUM(J8:M8)&gt;10,"10",IF(SUM(J8:M8)&lt;0,"0",SUM(J8:M8)))</f>
        <v>3</v>
      </c>
      <c r="O8" s="198"/>
      <c r="P8" s="198">
        <v>2</v>
      </c>
      <c r="Q8" s="198"/>
      <c r="R8" s="198"/>
      <c r="S8" s="198"/>
      <c r="T8" s="198"/>
      <c r="U8" s="198"/>
      <c r="V8" s="198"/>
      <c r="W8" s="198"/>
      <c r="X8" s="198"/>
      <c r="Y8" s="198">
        <v>2</v>
      </c>
      <c r="Z8" s="198"/>
      <c r="AA8" s="203"/>
      <c r="AB8" s="203"/>
      <c r="AC8" s="203"/>
      <c r="AD8" s="203"/>
      <c r="AE8" s="203"/>
      <c r="AF8" s="203"/>
      <c r="AG8" s="203"/>
      <c r="AH8" s="203"/>
      <c r="AI8" s="203">
        <v>2</v>
      </c>
      <c r="AJ8" s="198"/>
      <c r="AK8" s="211">
        <f t="shared" ref="AK8:AK47" si="2">IF(SUM(O8:AJ8)&gt;20,"20",SUM(O8:AJ8))</f>
        <v>6</v>
      </c>
      <c r="AL8" s="198"/>
      <c r="AM8" s="198"/>
      <c r="AN8" s="198"/>
      <c r="AO8" s="198"/>
      <c r="AP8" s="198">
        <f t="shared" ref="AP8:AP47" si="3">IF(SUM(AL8:AO8)&gt;10,"10",SUM(AL8:AO8))</f>
        <v>0</v>
      </c>
      <c r="AQ8" s="198"/>
      <c r="AR8" s="198"/>
      <c r="AS8" s="198"/>
      <c r="AT8" s="198"/>
      <c r="AU8" s="198"/>
      <c r="AV8" s="203"/>
      <c r="AW8" s="203"/>
      <c r="AX8" s="198">
        <f t="shared" ref="AX8:AX47" si="4">IF(SUM(AQ8:AW8)&gt;15,"15",SUM(AQ8:AW8))</f>
        <v>0</v>
      </c>
      <c r="AY8" s="198">
        <v>50</v>
      </c>
      <c r="AZ8" s="198">
        <f t="shared" ref="AZ8:AZ47" si="5">SUM(I8,N8,AK8,AP8,AX8,AY8)</f>
        <v>59</v>
      </c>
    </row>
    <row r="9" spans="1:52" ht="17.399999999999999" x14ac:dyDescent="0.25">
      <c r="A9" s="16" t="s">
        <v>1034</v>
      </c>
      <c r="B9" s="16"/>
      <c r="C9" s="15" t="s">
        <v>1033</v>
      </c>
      <c r="D9" s="198"/>
      <c r="E9" s="198"/>
      <c r="F9" s="198"/>
      <c r="G9" s="198"/>
      <c r="H9" s="198"/>
      <c r="I9" s="211">
        <f t="shared" si="0"/>
        <v>0</v>
      </c>
      <c r="J9" s="198"/>
      <c r="K9" s="203">
        <v>3</v>
      </c>
      <c r="L9" s="198"/>
      <c r="M9" s="198"/>
      <c r="N9" s="211">
        <f t="shared" si="1"/>
        <v>3</v>
      </c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203"/>
      <c r="AB9" s="203"/>
      <c r="AC9" s="203"/>
      <c r="AD9" s="203"/>
      <c r="AE9" s="203"/>
      <c r="AF9" s="203"/>
      <c r="AG9" s="203"/>
      <c r="AH9" s="203"/>
      <c r="AI9" s="203"/>
      <c r="AJ9" s="198">
        <v>3</v>
      </c>
      <c r="AK9" s="211">
        <f t="shared" si="2"/>
        <v>3</v>
      </c>
      <c r="AL9" s="198"/>
      <c r="AM9" s="198"/>
      <c r="AN9" s="198"/>
      <c r="AO9" s="198"/>
      <c r="AP9" s="198">
        <f t="shared" si="3"/>
        <v>0</v>
      </c>
      <c r="AQ9" s="198"/>
      <c r="AR9" s="198">
        <v>1</v>
      </c>
      <c r="AS9" s="198"/>
      <c r="AT9" s="198"/>
      <c r="AU9" s="198"/>
      <c r="AV9" s="203"/>
      <c r="AW9" s="203"/>
      <c r="AX9" s="198">
        <f t="shared" si="4"/>
        <v>1</v>
      </c>
      <c r="AY9" s="198">
        <v>50</v>
      </c>
      <c r="AZ9" s="198">
        <f t="shared" si="5"/>
        <v>57</v>
      </c>
    </row>
    <row r="10" spans="1:52" ht="17.399999999999999" x14ac:dyDescent="0.25">
      <c r="A10" s="16" t="s">
        <v>1036</v>
      </c>
      <c r="B10" s="16"/>
      <c r="C10" s="15" t="s">
        <v>1035</v>
      </c>
      <c r="D10" s="198"/>
      <c r="E10" s="198"/>
      <c r="F10" s="198"/>
      <c r="G10" s="198"/>
      <c r="H10" s="198"/>
      <c r="I10" s="211">
        <f t="shared" si="0"/>
        <v>0</v>
      </c>
      <c r="J10" s="198"/>
      <c r="K10" s="203">
        <v>3</v>
      </c>
      <c r="L10" s="198"/>
      <c r="M10" s="198"/>
      <c r="N10" s="211">
        <f t="shared" si="1"/>
        <v>3</v>
      </c>
      <c r="O10" s="198"/>
      <c r="P10" s="198">
        <v>2</v>
      </c>
      <c r="Q10" s="198">
        <v>5</v>
      </c>
      <c r="R10" s="198"/>
      <c r="S10" s="198"/>
      <c r="T10" s="198"/>
      <c r="U10" s="198">
        <v>2</v>
      </c>
      <c r="V10" s="198"/>
      <c r="W10" s="198"/>
      <c r="X10" s="198"/>
      <c r="Y10" s="198"/>
      <c r="Z10" s="198"/>
      <c r="AA10" s="203"/>
      <c r="AB10" s="203"/>
      <c r="AC10" s="203"/>
      <c r="AD10" s="203"/>
      <c r="AE10" s="203"/>
      <c r="AF10" s="203"/>
      <c r="AG10" s="203"/>
      <c r="AH10" s="203"/>
      <c r="AI10" s="203"/>
      <c r="AJ10" s="198"/>
      <c r="AK10" s="211">
        <f t="shared" si="2"/>
        <v>9</v>
      </c>
      <c r="AL10" s="198"/>
      <c r="AM10" s="198"/>
      <c r="AN10" s="198"/>
      <c r="AO10" s="198"/>
      <c r="AP10" s="198">
        <f t="shared" si="3"/>
        <v>0</v>
      </c>
      <c r="AQ10" s="198"/>
      <c r="AR10" s="198"/>
      <c r="AS10" s="198"/>
      <c r="AT10" s="198"/>
      <c r="AU10" s="198"/>
      <c r="AV10" s="203"/>
      <c r="AW10" s="203"/>
      <c r="AX10" s="198">
        <f t="shared" si="4"/>
        <v>0</v>
      </c>
      <c r="AY10" s="198">
        <v>50</v>
      </c>
      <c r="AZ10" s="198">
        <f t="shared" si="5"/>
        <v>62</v>
      </c>
    </row>
    <row r="11" spans="1:52" ht="17.399999999999999" x14ac:dyDescent="0.25">
      <c r="A11" s="16" t="s">
        <v>1038</v>
      </c>
      <c r="B11" s="16"/>
      <c r="C11" s="15" t="s">
        <v>1037</v>
      </c>
      <c r="D11" s="198"/>
      <c r="E11" s="198"/>
      <c r="F11" s="198"/>
      <c r="G11" s="198"/>
      <c r="H11" s="198"/>
      <c r="I11" s="211">
        <f t="shared" si="0"/>
        <v>0</v>
      </c>
      <c r="J11" s="198"/>
      <c r="K11" s="203">
        <v>3</v>
      </c>
      <c r="L11" s="198"/>
      <c r="M11" s="198"/>
      <c r="N11" s="211">
        <f t="shared" si="1"/>
        <v>3</v>
      </c>
      <c r="O11" s="198">
        <v>3</v>
      </c>
      <c r="P11" s="198"/>
      <c r="Q11" s="198"/>
      <c r="R11" s="198"/>
      <c r="S11" s="198"/>
      <c r="T11" s="198">
        <v>2</v>
      </c>
      <c r="U11" s="198">
        <v>2</v>
      </c>
      <c r="V11" s="198">
        <v>4</v>
      </c>
      <c r="W11" s="198"/>
      <c r="X11" s="198"/>
      <c r="Y11" s="198"/>
      <c r="Z11" s="198"/>
      <c r="AA11" s="203"/>
      <c r="AB11" s="203"/>
      <c r="AC11" s="203"/>
      <c r="AD11" s="203"/>
      <c r="AE11" s="203"/>
      <c r="AF11" s="203"/>
      <c r="AG11" s="203"/>
      <c r="AH11" s="203"/>
      <c r="AI11" s="203"/>
      <c r="AJ11" s="198"/>
      <c r="AK11" s="211">
        <f t="shared" si="2"/>
        <v>11</v>
      </c>
      <c r="AL11" s="198"/>
      <c r="AM11" s="198"/>
      <c r="AN11" s="198"/>
      <c r="AO11" s="198"/>
      <c r="AP11" s="198">
        <f t="shared" si="3"/>
        <v>0</v>
      </c>
      <c r="AQ11" s="198"/>
      <c r="AR11" s="198"/>
      <c r="AS11" s="198">
        <v>2</v>
      </c>
      <c r="AT11" s="198"/>
      <c r="AU11" s="198"/>
      <c r="AV11" s="203"/>
      <c r="AW11" s="203">
        <v>3</v>
      </c>
      <c r="AX11" s="198">
        <f t="shared" si="4"/>
        <v>5</v>
      </c>
      <c r="AY11" s="198">
        <v>50</v>
      </c>
      <c r="AZ11" s="198">
        <f t="shared" si="5"/>
        <v>69</v>
      </c>
    </row>
    <row r="12" spans="1:52" ht="17.399999999999999" x14ac:dyDescent="0.25">
      <c r="A12" s="16" t="s">
        <v>1040</v>
      </c>
      <c r="B12" s="16"/>
      <c r="C12" s="15" t="s">
        <v>1039</v>
      </c>
      <c r="D12" s="198"/>
      <c r="E12" s="198"/>
      <c r="F12" s="198"/>
      <c r="G12" s="198"/>
      <c r="H12" s="198"/>
      <c r="I12" s="211">
        <f t="shared" si="0"/>
        <v>0</v>
      </c>
      <c r="J12" s="198"/>
      <c r="K12" s="203"/>
      <c r="L12" s="198"/>
      <c r="M12" s="198"/>
      <c r="N12" s="211">
        <f t="shared" si="1"/>
        <v>0</v>
      </c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203"/>
      <c r="AB12" s="203"/>
      <c r="AC12" s="203"/>
      <c r="AD12" s="203"/>
      <c r="AE12" s="203"/>
      <c r="AF12" s="203"/>
      <c r="AG12" s="203"/>
      <c r="AH12" s="203"/>
      <c r="AI12" s="203"/>
      <c r="AJ12" s="198"/>
      <c r="AK12" s="211">
        <f t="shared" si="2"/>
        <v>0</v>
      </c>
      <c r="AL12" s="198"/>
      <c r="AM12" s="198"/>
      <c r="AN12" s="198"/>
      <c r="AO12" s="198"/>
      <c r="AP12" s="198">
        <f t="shared" si="3"/>
        <v>0</v>
      </c>
      <c r="AQ12" s="198"/>
      <c r="AR12" s="198"/>
      <c r="AS12" s="198"/>
      <c r="AT12" s="198"/>
      <c r="AU12" s="198"/>
      <c r="AV12" s="203"/>
      <c r="AW12" s="203"/>
      <c r="AX12" s="198">
        <f t="shared" si="4"/>
        <v>0</v>
      </c>
      <c r="AY12" s="198">
        <v>50</v>
      </c>
      <c r="AZ12" s="198">
        <f t="shared" si="5"/>
        <v>50</v>
      </c>
    </row>
    <row r="13" spans="1:52" ht="17.399999999999999" x14ac:dyDescent="0.25">
      <c r="A13" s="16" t="s">
        <v>1042</v>
      </c>
      <c r="B13" s="16"/>
      <c r="C13" s="15" t="s">
        <v>1041</v>
      </c>
      <c r="D13" s="198"/>
      <c r="E13" s="198"/>
      <c r="F13" s="198"/>
      <c r="G13" s="198"/>
      <c r="H13" s="198"/>
      <c r="I13" s="211">
        <f t="shared" si="0"/>
        <v>0</v>
      </c>
      <c r="J13" s="198"/>
      <c r="K13" s="203"/>
      <c r="L13" s="198"/>
      <c r="M13" s="198"/>
      <c r="N13" s="211">
        <f t="shared" si="1"/>
        <v>0</v>
      </c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203"/>
      <c r="AB13" s="203"/>
      <c r="AC13" s="203"/>
      <c r="AD13" s="203"/>
      <c r="AE13" s="203"/>
      <c r="AF13" s="203"/>
      <c r="AG13" s="203"/>
      <c r="AH13" s="203"/>
      <c r="AI13" s="203"/>
      <c r="AJ13" s="198"/>
      <c r="AK13" s="211">
        <f t="shared" si="2"/>
        <v>0</v>
      </c>
      <c r="AL13" s="198"/>
      <c r="AM13" s="198"/>
      <c r="AN13" s="198"/>
      <c r="AO13" s="198"/>
      <c r="AP13" s="198">
        <f t="shared" si="3"/>
        <v>0</v>
      </c>
      <c r="AQ13" s="198"/>
      <c r="AR13" s="198"/>
      <c r="AS13" s="198"/>
      <c r="AT13" s="198"/>
      <c r="AU13" s="198"/>
      <c r="AV13" s="203"/>
      <c r="AW13" s="203"/>
      <c r="AX13" s="198">
        <f t="shared" si="4"/>
        <v>0</v>
      </c>
      <c r="AY13" s="198">
        <v>50</v>
      </c>
      <c r="AZ13" s="198">
        <f t="shared" si="5"/>
        <v>50</v>
      </c>
    </row>
    <row r="14" spans="1:52" ht="17.399999999999999" x14ac:dyDescent="0.25">
      <c r="A14" s="16" t="s">
        <v>1044</v>
      </c>
      <c r="B14" s="16"/>
      <c r="C14" s="15" t="s">
        <v>1043</v>
      </c>
      <c r="D14" s="198"/>
      <c r="E14" s="198"/>
      <c r="F14" s="198"/>
      <c r="G14" s="198"/>
      <c r="H14" s="198"/>
      <c r="I14" s="211">
        <f t="shared" si="0"/>
        <v>0</v>
      </c>
      <c r="J14" s="198"/>
      <c r="K14" s="203"/>
      <c r="L14" s="198"/>
      <c r="M14" s="198"/>
      <c r="N14" s="211">
        <f t="shared" si="1"/>
        <v>0</v>
      </c>
      <c r="O14" s="198"/>
      <c r="P14" s="198"/>
      <c r="Q14" s="198"/>
      <c r="R14" s="198"/>
      <c r="S14" s="198"/>
      <c r="T14" s="198"/>
      <c r="U14" s="198">
        <v>2</v>
      </c>
      <c r="V14" s="198"/>
      <c r="W14" s="198"/>
      <c r="X14" s="198"/>
      <c r="Y14" s="198"/>
      <c r="Z14" s="198"/>
      <c r="AA14" s="203"/>
      <c r="AB14" s="203"/>
      <c r="AC14" s="203"/>
      <c r="AD14" s="203"/>
      <c r="AE14" s="203"/>
      <c r="AF14" s="203"/>
      <c r="AG14" s="203"/>
      <c r="AH14" s="203"/>
      <c r="AI14" s="203"/>
      <c r="AJ14" s="198"/>
      <c r="AK14" s="211">
        <f t="shared" si="2"/>
        <v>2</v>
      </c>
      <c r="AL14" s="198"/>
      <c r="AM14" s="198"/>
      <c r="AN14" s="198"/>
      <c r="AO14" s="198"/>
      <c r="AP14" s="198">
        <f t="shared" si="3"/>
        <v>0</v>
      </c>
      <c r="AQ14" s="198"/>
      <c r="AR14" s="198"/>
      <c r="AS14" s="198"/>
      <c r="AT14" s="198"/>
      <c r="AU14" s="198"/>
      <c r="AV14" s="203"/>
      <c r="AW14" s="203"/>
      <c r="AX14" s="198">
        <f t="shared" si="4"/>
        <v>0</v>
      </c>
      <c r="AY14" s="198">
        <v>50</v>
      </c>
      <c r="AZ14" s="198">
        <f t="shared" si="5"/>
        <v>52</v>
      </c>
    </row>
    <row r="15" spans="1:52" ht="17.399999999999999" x14ac:dyDescent="0.25">
      <c r="A15" s="16" t="s">
        <v>1046</v>
      </c>
      <c r="B15" s="16"/>
      <c r="C15" s="15" t="s">
        <v>1045</v>
      </c>
      <c r="D15" s="198"/>
      <c r="E15" s="198"/>
      <c r="F15" s="198"/>
      <c r="G15" s="198"/>
      <c r="H15" s="198"/>
      <c r="I15" s="211">
        <f t="shared" si="0"/>
        <v>0</v>
      </c>
      <c r="J15" s="198"/>
      <c r="K15" s="203"/>
      <c r="L15" s="198"/>
      <c r="M15" s="198"/>
      <c r="N15" s="211">
        <f t="shared" si="1"/>
        <v>0</v>
      </c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203"/>
      <c r="AB15" s="203"/>
      <c r="AC15" s="203"/>
      <c r="AD15" s="203"/>
      <c r="AE15" s="203"/>
      <c r="AF15" s="203"/>
      <c r="AG15" s="203"/>
      <c r="AH15" s="203">
        <v>2</v>
      </c>
      <c r="AI15" s="203"/>
      <c r="AJ15" s="198"/>
      <c r="AK15" s="211">
        <f t="shared" si="2"/>
        <v>2</v>
      </c>
      <c r="AL15" s="198"/>
      <c r="AM15" s="198"/>
      <c r="AN15" s="198"/>
      <c r="AO15" s="198"/>
      <c r="AP15" s="198">
        <f t="shared" si="3"/>
        <v>0</v>
      </c>
      <c r="AQ15" s="198"/>
      <c r="AR15" s="198"/>
      <c r="AS15" s="198"/>
      <c r="AT15" s="198"/>
      <c r="AU15" s="198"/>
      <c r="AV15" s="203"/>
      <c r="AW15" s="203"/>
      <c r="AX15" s="198">
        <f t="shared" si="4"/>
        <v>0</v>
      </c>
      <c r="AY15" s="198">
        <v>50</v>
      </c>
      <c r="AZ15" s="198">
        <f t="shared" si="5"/>
        <v>52</v>
      </c>
    </row>
    <row r="16" spans="1:52" ht="17.399999999999999" x14ac:dyDescent="0.25">
      <c r="A16" s="16" t="s">
        <v>1048</v>
      </c>
      <c r="B16" s="16"/>
      <c r="C16" s="15" t="s">
        <v>1047</v>
      </c>
      <c r="D16" s="198"/>
      <c r="E16" s="198"/>
      <c r="F16" s="198"/>
      <c r="G16" s="198"/>
      <c r="H16" s="198"/>
      <c r="I16" s="211">
        <f t="shared" si="0"/>
        <v>0</v>
      </c>
      <c r="J16" s="198"/>
      <c r="K16" s="203"/>
      <c r="L16" s="198"/>
      <c r="M16" s="198"/>
      <c r="N16" s="211">
        <f t="shared" si="1"/>
        <v>0</v>
      </c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203"/>
      <c r="AB16" s="203"/>
      <c r="AC16" s="203"/>
      <c r="AD16" s="203"/>
      <c r="AE16" s="203"/>
      <c r="AF16" s="203"/>
      <c r="AG16" s="203"/>
      <c r="AH16" s="203"/>
      <c r="AI16" s="203"/>
      <c r="AJ16" s="198"/>
      <c r="AK16" s="211">
        <f t="shared" si="2"/>
        <v>0</v>
      </c>
      <c r="AL16" s="198"/>
      <c r="AM16" s="198"/>
      <c r="AN16" s="198"/>
      <c r="AO16" s="198"/>
      <c r="AP16" s="198">
        <f t="shared" si="3"/>
        <v>0</v>
      </c>
      <c r="AQ16" s="198"/>
      <c r="AR16" s="198"/>
      <c r="AS16" s="198"/>
      <c r="AT16" s="198"/>
      <c r="AU16" s="198"/>
      <c r="AV16" s="203"/>
      <c r="AW16" s="203"/>
      <c r="AX16" s="198">
        <f t="shared" si="4"/>
        <v>0</v>
      </c>
      <c r="AY16" s="198">
        <v>50</v>
      </c>
      <c r="AZ16" s="198">
        <f t="shared" si="5"/>
        <v>50</v>
      </c>
    </row>
    <row r="17" spans="1:52" ht="17.399999999999999" x14ac:dyDescent="0.25">
      <c r="A17" s="16" t="s">
        <v>1050</v>
      </c>
      <c r="B17" s="16"/>
      <c r="C17" s="15" t="s">
        <v>1049</v>
      </c>
      <c r="D17" s="198"/>
      <c r="E17" s="198"/>
      <c r="F17" s="198"/>
      <c r="G17" s="198"/>
      <c r="H17" s="198"/>
      <c r="I17" s="211">
        <f t="shared" si="0"/>
        <v>0</v>
      </c>
      <c r="J17" s="198"/>
      <c r="K17" s="203">
        <v>3</v>
      </c>
      <c r="L17" s="198"/>
      <c r="M17" s="198"/>
      <c r="N17" s="211">
        <f t="shared" si="1"/>
        <v>3</v>
      </c>
      <c r="O17" s="198">
        <v>3</v>
      </c>
      <c r="P17" s="198"/>
      <c r="Q17" s="198"/>
      <c r="R17" s="198"/>
      <c r="S17" s="198"/>
      <c r="T17" s="198"/>
      <c r="U17" s="198"/>
      <c r="V17" s="198">
        <v>4</v>
      </c>
      <c r="W17" s="198"/>
      <c r="X17" s="198"/>
      <c r="Y17" s="198"/>
      <c r="Z17" s="198"/>
      <c r="AA17" s="203"/>
      <c r="AB17" s="203"/>
      <c r="AC17" s="203"/>
      <c r="AD17" s="203"/>
      <c r="AE17" s="203"/>
      <c r="AF17" s="203"/>
      <c r="AG17" s="203"/>
      <c r="AH17" s="203"/>
      <c r="AI17" s="203"/>
      <c r="AJ17" s="198"/>
      <c r="AK17" s="211">
        <f t="shared" si="2"/>
        <v>7</v>
      </c>
      <c r="AL17" s="198"/>
      <c r="AM17" s="198"/>
      <c r="AN17" s="198"/>
      <c r="AO17" s="198"/>
      <c r="AP17" s="198">
        <f t="shared" si="3"/>
        <v>0</v>
      </c>
      <c r="AQ17" s="198"/>
      <c r="AR17" s="198"/>
      <c r="AS17" s="198">
        <v>2</v>
      </c>
      <c r="AT17" s="198"/>
      <c r="AU17" s="198"/>
      <c r="AV17" s="203"/>
      <c r="AW17" s="203"/>
      <c r="AX17" s="198">
        <f t="shared" si="4"/>
        <v>2</v>
      </c>
      <c r="AY17" s="198">
        <v>50</v>
      </c>
      <c r="AZ17" s="198">
        <f t="shared" si="5"/>
        <v>62</v>
      </c>
    </row>
    <row r="18" spans="1:52" ht="17.399999999999999" x14ac:dyDescent="0.25">
      <c r="A18" s="16" t="s">
        <v>1052</v>
      </c>
      <c r="B18" s="16"/>
      <c r="C18" s="15" t="s">
        <v>1051</v>
      </c>
      <c r="D18" s="198"/>
      <c r="E18" s="198"/>
      <c r="F18" s="198"/>
      <c r="G18" s="198"/>
      <c r="H18" s="198"/>
      <c r="I18" s="211">
        <f t="shared" si="0"/>
        <v>0</v>
      </c>
      <c r="J18" s="198"/>
      <c r="K18" s="203"/>
      <c r="L18" s="198"/>
      <c r="M18" s="198"/>
      <c r="N18" s="211">
        <f t="shared" si="1"/>
        <v>0</v>
      </c>
      <c r="O18" s="198"/>
      <c r="P18" s="198"/>
      <c r="Q18" s="198"/>
      <c r="R18" s="198"/>
      <c r="S18" s="198"/>
      <c r="T18" s="198"/>
      <c r="U18" s="198">
        <v>2</v>
      </c>
      <c r="V18" s="198"/>
      <c r="W18" s="198"/>
      <c r="X18" s="198"/>
      <c r="Y18" s="198"/>
      <c r="Z18" s="198"/>
      <c r="AA18" s="203"/>
      <c r="AB18" s="203"/>
      <c r="AC18" s="203"/>
      <c r="AD18" s="203"/>
      <c r="AE18" s="203"/>
      <c r="AF18" s="203"/>
      <c r="AG18" s="203"/>
      <c r="AH18" s="203"/>
      <c r="AI18" s="203"/>
      <c r="AJ18" s="198"/>
      <c r="AK18" s="211">
        <f t="shared" si="2"/>
        <v>2</v>
      </c>
      <c r="AL18" s="198"/>
      <c r="AM18" s="198"/>
      <c r="AN18" s="198"/>
      <c r="AO18" s="198"/>
      <c r="AP18" s="198">
        <f t="shared" si="3"/>
        <v>0</v>
      </c>
      <c r="AQ18" s="198"/>
      <c r="AR18" s="198"/>
      <c r="AS18" s="198"/>
      <c r="AT18" s="198"/>
      <c r="AU18" s="198"/>
      <c r="AV18" s="203"/>
      <c r="AW18" s="203"/>
      <c r="AX18" s="198">
        <f t="shared" si="4"/>
        <v>0</v>
      </c>
      <c r="AY18" s="198">
        <v>50</v>
      </c>
      <c r="AZ18" s="198">
        <f t="shared" si="5"/>
        <v>52</v>
      </c>
    </row>
    <row r="19" spans="1:52" ht="17.399999999999999" x14ac:dyDescent="0.25">
      <c r="A19" s="16" t="s">
        <v>1054</v>
      </c>
      <c r="B19" s="16"/>
      <c r="C19" s="15" t="s">
        <v>1053</v>
      </c>
      <c r="D19" s="198"/>
      <c r="E19" s="198"/>
      <c r="F19" s="198"/>
      <c r="G19" s="198"/>
      <c r="H19" s="198"/>
      <c r="I19" s="211">
        <f t="shared" si="0"/>
        <v>0</v>
      </c>
      <c r="J19" s="198"/>
      <c r="K19" s="203"/>
      <c r="L19" s="198"/>
      <c r="M19" s="198"/>
      <c r="N19" s="211">
        <f t="shared" si="1"/>
        <v>0</v>
      </c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203"/>
      <c r="AB19" s="203"/>
      <c r="AC19" s="203"/>
      <c r="AD19" s="203"/>
      <c r="AE19" s="203"/>
      <c r="AF19" s="203"/>
      <c r="AG19" s="203"/>
      <c r="AH19" s="203"/>
      <c r="AI19" s="203"/>
      <c r="AJ19" s="198"/>
      <c r="AK19" s="211">
        <f t="shared" si="2"/>
        <v>0</v>
      </c>
      <c r="AL19" s="198"/>
      <c r="AM19" s="198"/>
      <c r="AN19" s="198"/>
      <c r="AO19" s="198"/>
      <c r="AP19" s="198">
        <f t="shared" si="3"/>
        <v>0</v>
      </c>
      <c r="AQ19" s="198"/>
      <c r="AR19" s="198"/>
      <c r="AS19" s="198"/>
      <c r="AT19" s="198"/>
      <c r="AU19" s="198"/>
      <c r="AV19" s="203"/>
      <c r="AW19" s="203"/>
      <c r="AX19" s="198">
        <f t="shared" si="4"/>
        <v>0</v>
      </c>
      <c r="AY19" s="198">
        <v>50</v>
      </c>
      <c r="AZ19" s="198">
        <f t="shared" si="5"/>
        <v>50</v>
      </c>
    </row>
    <row r="20" spans="1:52" ht="17.399999999999999" x14ac:dyDescent="0.25">
      <c r="A20" s="16" t="s">
        <v>1056</v>
      </c>
      <c r="B20" s="16"/>
      <c r="C20" s="15" t="s">
        <v>1055</v>
      </c>
      <c r="D20" s="198"/>
      <c r="E20" s="198"/>
      <c r="F20" s="198"/>
      <c r="G20" s="198"/>
      <c r="H20" s="198"/>
      <c r="I20" s="211">
        <f t="shared" si="0"/>
        <v>0</v>
      </c>
      <c r="J20" s="198"/>
      <c r="K20" s="203">
        <v>3</v>
      </c>
      <c r="L20" s="198"/>
      <c r="M20" s="198"/>
      <c r="N20" s="211">
        <f t="shared" si="1"/>
        <v>3</v>
      </c>
      <c r="O20" s="198"/>
      <c r="P20" s="198">
        <v>2</v>
      </c>
      <c r="Q20" s="198">
        <v>5</v>
      </c>
      <c r="R20" s="198"/>
      <c r="S20" s="198"/>
      <c r="T20" s="198"/>
      <c r="U20" s="198">
        <v>2</v>
      </c>
      <c r="V20" s="198"/>
      <c r="W20" s="198"/>
      <c r="X20" s="198"/>
      <c r="Y20" s="198"/>
      <c r="Z20" s="198"/>
      <c r="AA20" s="203"/>
      <c r="AB20" s="203"/>
      <c r="AC20" s="203"/>
      <c r="AD20" s="203"/>
      <c r="AE20" s="203"/>
      <c r="AF20" s="203"/>
      <c r="AG20" s="203">
        <v>5</v>
      </c>
      <c r="AH20" s="203"/>
      <c r="AI20" s="203"/>
      <c r="AJ20" s="198"/>
      <c r="AK20" s="211">
        <f t="shared" si="2"/>
        <v>14</v>
      </c>
      <c r="AL20" s="198"/>
      <c r="AM20" s="198"/>
      <c r="AN20" s="198"/>
      <c r="AO20" s="198"/>
      <c r="AP20" s="198">
        <f t="shared" si="3"/>
        <v>0</v>
      </c>
      <c r="AQ20" s="198"/>
      <c r="AR20" s="198"/>
      <c r="AS20" s="198"/>
      <c r="AT20" s="198"/>
      <c r="AU20" s="198"/>
      <c r="AV20" s="203"/>
      <c r="AW20" s="203"/>
      <c r="AX20" s="198">
        <f t="shared" si="4"/>
        <v>0</v>
      </c>
      <c r="AY20" s="198">
        <v>50</v>
      </c>
      <c r="AZ20" s="198">
        <f t="shared" si="5"/>
        <v>67</v>
      </c>
    </row>
    <row r="21" spans="1:52" ht="17.399999999999999" x14ac:dyDescent="0.25">
      <c r="A21" s="16" t="s">
        <v>1058</v>
      </c>
      <c r="B21" s="16"/>
      <c r="C21" s="15" t="s">
        <v>1057</v>
      </c>
      <c r="D21" s="198"/>
      <c r="E21" s="198"/>
      <c r="F21" s="198"/>
      <c r="G21" s="198"/>
      <c r="H21" s="198"/>
      <c r="I21" s="211">
        <f t="shared" si="0"/>
        <v>0</v>
      </c>
      <c r="J21" s="198"/>
      <c r="K21" s="203"/>
      <c r="L21" s="198"/>
      <c r="M21" s="198"/>
      <c r="N21" s="211">
        <f t="shared" si="1"/>
        <v>0</v>
      </c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203"/>
      <c r="AB21" s="203"/>
      <c r="AC21" s="203"/>
      <c r="AD21" s="203"/>
      <c r="AE21" s="203"/>
      <c r="AF21" s="203"/>
      <c r="AG21" s="203"/>
      <c r="AH21" s="203"/>
      <c r="AI21" s="203"/>
      <c r="AJ21" s="198"/>
      <c r="AK21" s="211">
        <f t="shared" si="2"/>
        <v>0</v>
      </c>
      <c r="AL21" s="198"/>
      <c r="AM21" s="198"/>
      <c r="AN21" s="198"/>
      <c r="AO21" s="198"/>
      <c r="AP21" s="198">
        <f t="shared" si="3"/>
        <v>0</v>
      </c>
      <c r="AQ21" s="198"/>
      <c r="AR21" s="198"/>
      <c r="AS21" s="198"/>
      <c r="AT21" s="198"/>
      <c r="AU21" s="198"/>
      <c r="AV21" s="203"/>
      <c r="AW21" s="203"/>
      <c r="AX21" s="198">
        <f t="shared" si="4"/>
        <v>0</v>
      </c>
      <c r="AY21" s="198">
        <v>50</v>
      </c>
      <c r="AZ21" s="198">
        <f t="shared" si="5"/>
        <v>50</v>
      </c>
    </row>
    <row r="22" spans="1:52" ht="17.399999999999999" x14ac:dyDescent="0.25">
      <c r="A22" s="16" t="s">
        <v>1060</v>
      </c>
      <c r="B22" s="16"/>
      <c r="C22" s="15" t="s">
        <v>1059</v>
      </c>
      <c r="D22" s="198"/>
      <c r="E22" s="198"/>
      <c r="F22" s="198"/>
      <c r="G22" s="198"/>
      <c r="H22" s="198"/>
      <c r="I22" s="211">
        <f t="shared" si="0"/>
        <v>0</v>
      </c>
      <c r="J22" s="198"/>
      <c r="K22" s="203"/>
      <c r="L22" s="198"/>
      <c r="M22" s="198"/>
      <c r="N22" s="211">
        <f t="shared" si="1"/>
        <v>0</v>
      </c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203"/>
      <c r="AB22" s="203"/>
      <c r="AC22" s="203"/>
      <c r="AD22" s="203"/>
      <c r="AE22" s="203"/>
      <c r="AF22" s="203"/>
      <c r="AG22" s="203"/>
      <c r="AH22" s="203"/>
      <c r="AI22" s="203"/>
      <c r="AJ22" s="198"/>
      <c r="AK22" s="211">
        <f t="shared" si="2"/>
        <v>0</v>
      </c>
      <c r="AL22" s="198"/>
      <c r="AM22" s="198"/>
      <c r="AN22" s="198"/>
      <c r="AO22" s="198"/>
      <c r="AP22" s="198">
        <f t="shared" si="3"/>
        <v>0</v>
      </c>
      <c r="AQ22" s="198"/>
      <c r="AR22" s="198"/>
      <c r="AS22" s="198"/>
      <c r="AT22" s="198"/>
      <c r="AU22" s="198"/>
      <c r="AV22" s="203"/>
      <c r="AW22" s="203"/>
      <c r="AX22" s="198">
        <f t="shared" si="4"/>
        <v>0</v>
      </c>
      <c r="AY22" s="198">
        <v>50</v>
      </c>
      <c r="AZ22" s="198">
        <f t="shared" si="5"/>
        <v>50</v>
      </c>
    </row>
    <row r="23" spans="1:52" ht="17.399999999999999" x14ac:dyDescent="0.25">
      <c r="A23" s="16" t="s">
        <v>1062</v>
      </c>
      <c r="B23" s="16"/>
      <c r="C23" s="15" t="s">
        <v>1061</v>
      </c>
      <c r="D23" s="198"/>
      <c r="E23" s="198"/>
      <c r="F23" s="198"/>
      <c r="G23" s="198"/>
      <c r="H23" s="198"/>
      <c r="I23" s="211">
        <f t="shared" si="0"/>
        <v>0</v>
      </c>
      <c r="J23" s="198"/>
      <c r="K23" s="203"/>
      <c r="L23" s="198"/>
      <c r="M23" s="198"/>
      <c r="N23" s="211">
        <f t="shared" si="1"/>
        <v>0</v>
      </c>
      <c r="O23" s="198"/>
      <c r="P23" s="198">
        <v>2</v>
      </c>
      <c r="Q23" s="198"/>
      <c r="R23" s="198"/>
      <c r="S23" s="198"/>
      <c r="T23" s="198"/>
      <c r="U23" s="198"/>
      <c r="V23" s="198"/>
      <c r="W23" s="198"/>
      <c r="X23" s="198"/>
      <c r="Y23" s="198">
        <v>2</v>
      </c>
      <c r="Z23" s="198"/>
      <c r="AA23" s="203"/>
      <c r="AB23" s="203"/>
      <c r="AC23" s="203"/>
      <c r="AD23" s="203"/>
      <c r="AE23" s="203"/>
      <c r="AF23" s="203"/>
      <c r="AG23" s="203"/>
      <c r="AH23" s="203"/>
      <c r="AI23" s="203"/>
      <c r="AJ23" s="198"/>
      <c r="AK23" s="211">
        <f t="shared" si="2"/>
        <v>4</v>
      </c>
      <c r="AL23" s="198"/>
      <c r="AM23" s="198"/>
      <c r="AN23" s="198"/>
      <c r="AO23" s="198"/>
      <c r="AP23" s="198">
        <f t="shared" si="3"/>
        <v>0</v>
      </c>
      <c r="AQ23" s="198"/>
      <c r="AR23" s="198"/>
      <c r="AS23" s="198"/>
      <c r="AT23" s="198"/>
      <c r="AU23" s="198"/>
      <c r="AV23" s="203"/>
      <c r="AW23" s="203"/>
      <c r="AX23" s="198">
        <f t="shared" si="4"/>
        <v>0</v>
      </c>
      <c r="AY23" s="198">
        <v>50</v>
      </c>
      <c r="AZ23" s="198">
        <f t="shared" si="5"/>
        <v>54</v>
      </c>
    </row>
    <row r="24" spans="1:52" ht="17.399999999999999" x14ac:dyDescent="0.25">
      <c r="A24" s="16" t="s">
        <v>1064</v>
      </c>
      <c r="B24" s="16"/>
      <c r="C24" s="15" t="s">
        <v>1063</v>
      </c>
      <c r="D24" s="198"/>
      <c r="E24" s="198"/>
      <c r="F24" s="198"/>
      <c r="G24" s="198"/>
      <c r="H24" s="198"/>
      <c r="I24" s="211">
        <f t="shared" si="0"/>
        <v>0</v>
      </c>
      <c r="J24" s="198">
        <v>1</v>
      </c>
      <c r="K24" s="203">
        <v>3</v>
      </c>
      <c r="L24" s="198"/>
      <c r="M24" s="198"/>
      <c r="N24" s="211">
        <f t="shared" si="1"/>
        <v>4</v>
      </c>
      <c r="O24" s="198"/>
      <c r="P24" s="198">
        <v>2</v>
      </c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203"/>
      <c r="AB24" s="203"/>
      <c r="AC24" s="203"/>
      <c r="AD24" s="203"/>
      <c r="AE24" s="203"/>
      <c r="AF24" s="203"/>
      <c r="AG24" s="203"/>
      <c r="AH24" s="203"/>
      <c r="AI24" s="203"/>
      <c r="AJ24" s="198">
        <v>3</v>
      </c>
      <c r="AK24" s="211">
        <f t="shared" si="2"/>
        <v>5</v>
      </c>
      <c r="AL24" s="198"/>
      <c r="AM24" s="198"/>
      <c r="AN24" s="198"/>
      <c r="AO24" s="198"/>
      <c r="AP24" s="198">
        <f t="shared" si="3"/>
        <v>0</v>
      </c>
      <c r="AQ24" s="198"/>
      <c r="AR24" s="198"/>
      <c r="AS24" s="198"/>
      <c r="AT24" s="198"/>
      <c r="AU24" s="198"/>
      <c r="AV24" s="203"/>
      <c r="AW24" s="203"/>
      <c r="AX24" s="198">
        <f t="shared" si="4"/>
        <v>0</v>
      </c>
      <c r="AY24" s="198">
        <v>50</v>
      </c>
      <c r="AZ24" s="198">
        <f t="shared" si="5"/>
        <v>59</v>
      </c>
    </row>
    <row r="25" spans="1:52" ht="17.399999999999999" x14ac:dyDescent="0.25">
      <c r="A25" s="16" t="s">
        <v>1066</v>
      </c>
      <c r="B25" s="16"/>
      <c r="C25" s="15" t="s">
        <v>1065</v>
      </c>
      <c r="D25" s="198"/>
      <c r="E25" s="198"/>
      <c r="F25" s="198"/>
      <c r="G25" s="198"/>
      <c r="H25" s="198"/>
      <c r="I25" s="211">
        <f t="shared" si="0"/>
        <v>0</v>
      </c>
      <c r="J25" s="198"/>
      <c r="K25" s="203"/>
      <c r="L25" s="198"/>
      <c r="M25" s="198"/>
      <c r="N25" s="211">
        <f t="shared" si="1"/>
        <v>0</v>
      </c>
      <c r="O25" s="198"/>
      <c r="P25" s="198"/>
      <c r="Q25" s="198"/>
      <c r="R25" s="198"/>
      <c r="S25" s="198"/>
      <c r="T25" s="198"/>
      <c r="U25" s="198">
        <v>2</v>
      </c>
      <c r="V25" s="198"/>
      <c r="W25" s="198"/>
      <c r="X25" s="198"/>
      <c r="Y25" s="198"/>
      <c r="Z25" s="198"/>
      <c r="AA25" s="203"/>
      <c r="AB25" s="203"/>
      <c r="AC25" s="203"/>
      <c r="AD25" s="203"/>
      <c r="AE25" s="203"/>
      <c r="AF25" s="203"/>
      <c r="AG25" s="203"/>
      <c r="AH25" s="203"/>
      <c r="AI25" s="203"/>
      <c r="AJ25" s="198"/>
      <c r="AK25" s="211">
        <f t="shared" si="2"/>
        <v>2</v>
      </c>
      <c r="AL25" s="198"/>
      <c r="AM25" s="198"/>
      <c r="AN25" s="198"/>
      <c r="AO25" s="198"/>
      <c r="AP25" s="198">
        <f t="shared" si="3"/>
        <v>0</v>
      </c>
      <c r="AQ25" s="198"/>
      <c r="AR25" s="198"/>
      <c r="AS25" s="198"/>
      <c r="AT25" s="198"/>
      <c r="AU25" s="198"/>
      <c r="AV25" s="203"/>
      <c r="AW25" s="203"/>
      <c r="AX25" s="198">
        <f t="shared" si="4"/>
        <v>0</v>
      </c>
      <c r="AY25" s="198">
        <v>50</v>
      </c>
      <c r="AZ25" s="198">
        <f t="shared" si="5"/>
        <v>52</v>
      </c>
    </row>
    <row r="26" spans="1:52" ht="17.399999999999999" x14ac:dyDescent="0.25">
      <c r="A26" s="16" t="s">
        <v>1068</v>
      </c>
      <c r="B26" s="16"/>
      <c r="C26" s="15" t="s">
        <v>1067</v>
      </c>
      <c r="D26" s="198"/>
      <c r="E26" s="198"/>
      <c r="F26" s="198"/>
      <c r="G26" s="198"/>
      <c r="H26" s="198"/>
      <c r="I26" s="211">
        <f t="shared" si="0"/>
        <v>0</v>
      </c>
      <c r="J26" s="198"/>
      <c r="K26" s="203"/>
      <c r="L26" s="198"/>
      <c r="M26" s="198"/>
      <c r="N26" s="211">
        <f t="shared" si="1"/>
        <v>0</v>
      </c>
      <c r="O26" s="198">
        <v>3</v>
      </c>
      <c r="P26" s="198">
        <v>2</v>
      </c>
      <c r="Q26" s="198"/>
      <c r="R26" s="198"/>
      <c r="S26" s="198"/>
      <c r="T26" s="198">
        <v>2</v>
      </c>
      <c r="U26" s="198"/>
      <c r="V26" s="198"/>
      <c r="W26" s="198"/>
      <c r="X26" s="198"/>
      <c r="Y26" s="198"/>
      <c r="Z26" s="198"/>
      <c r="AA26" s="203"/>
      <c r="AB26" s="203"/>
      <c r="AC26" s="203"/>
      <c r="AD26" s="203"/>
      <c r="AE26" s="203"/>
      <c r="AF26" s="203"/>
      <c r="AG26" s="203"/>
      <c r="AH26" s="203"/>
      <c r="AI26" s="203"/>
      <c r="AJ26" s="198"/>
      <c r="AK26" s="211">
        <f t="shared" si="2"/>
        <v>7</v>
      </c>
      <c r="AL26" s="198"/>
      <c r="AM26" s="198"/>
      <c r="AN26" s="198"/>
      <c r="AO26" s="198"/>
      <c r="AP26" s="198">
        <f t="shared" si="3"/>
        <v>0</v>
      </c>
      <c r="AQ26" s="198"/>
      <c r="AR26" s="198"/>
      <c r="AS26" s="198">
        <v>2</v>
      </c>
      <c r="AT26" s="198">
        <v>3</v>
      </c>
      <c r="AU26" s="198"/>
      <c r="AV26" s="203"/>
      <c r="AW26" s="203"/>
      <c r="AX26" s="198">
        <f t="shared" si="4"/>
        <v>5</v>
      </c>
      <c r="AY26" s="198">
        <v>50</v>
      </c>
      <c r="AZ26" s="198">
        <f t="shared" si="5"/>
        <v>62</v>
      </c>
    </row>
    <row r="27" spans="1:52" ht="17.399999999999999" x14ac:dyDescent="0.25">
      <c r="A27" s="16" t="s">
        <v>1070</v>
      </c>
      <c r="B27" s="16"/>
      <c r="C27" s="15" t="s">
        <v>1069</v>
      </c>
      <c r="D27" s="198"/>
      <c r="E27" s="198"/>
      <c r="F27" s="198"/>
      <c r="G27" s="198"/>
      <c r="H27" s="198"/>
      <c r="I27" s="211">
        <f t="shared" si="0"/>
        <v>0</v>
      </c>
      <c r="J27" s="198"/>
      <c r="K27" s="203">
        <v>3</v>
      </c>
      <c r="L27" s="198"/>
      <c r="M27" s="198"/>
      <c r="N27" s="211">
        <f t="shared" si="1"/>
        <v>3</v>
      </c>
      <c r="O27" s="198"/>
      <c r="P27" s="198"/>
      <c r="Q27" s="198"/>
      <c r="R27" s="198"/>
      <c r="S27" s="198"/>
      <c r="T27" s="198"/>
      <c r="U27" s="198"/>
      <c r="V27" s="198">
        <v>4</v>
      </c>
      <c r="W27" s="198"/>
      <c r="X27" s="198"/>
      <c r="Y27" s="198"/>
      <c r="Z27" s="198"/>
      <c r="AA27" s="203"/>
      <c r="AB27" s="203"/>
      <c r="AC27" s="203"/>
      <c r="AD27" s="203"/>
      <c r="AE27" s="203"/>
      <c r="AF27" s="203"/>
      <c r="AG27" s="203"/>
      <c r="AH27" s="203"/>
      <c r="AI27" s="203"/>
      <c r="AJ27" s="198"/>
      <c r="AK27" s="211">
        <f t="shared" si="2"/>
        <v>4</v>
      </c>
      <c r="AL27" s="198"/>
      <c r="AM27" s="198"/>
      <c r="AN27" s="198"/>
      <c r="AO27" s="198"/>
      <c r="AP27" s="198">
        <f t="shared" si="3"/>
        <v>0</v>
      </c>
      <c r="AQ27" s="198"/>
      <c r="AR27" s="198"/>
      <c r="AS27" s="198"/>
      <c r="AT27" s="198"/>
      <c r="AU27" s="198"/>
      <c r="AV27" s="203"/>
      <c r="AW27" s="203"/>
      <c r="AX27" s="198">
        <f t="shared" si="4"/>
        <v>0</v>
      </c>
      <c r="AY27" s="198">
        <v>50</v>
      </c>
      <c r="AZ27" s="198">
        <f t="shared" si="5"/>
        <v>57</v>
      </c>
    </row>
    <row r="28" spans="1:52" ht="17.399999999999999" x14ac:dyDescent="0.25">
      <c r="A28" s="16" t="s">
        <v>1072</v>
      </c>
      <c r="B28" s="16"/>
      <c r="C28" s="15" t="s">
        <v>1071</v>
      </c>
      <c r="D28" s="198"/>
      <c r="E28" s="198"/>
      <c r="F28" s="198"/>
      <c r="G28" s="198"/>
      <c r="H28" s="198"/>
      <c r="I28" s="211">
        <f t="shared" si="0"/>
        <v>0</v>
      </c>
      <c r="J28" s="198"/>
      <c r="K28" s="203">
        <v>3</v>
      </c>
      <c r="L28" s="198"/>
      <c r="M28" s="198"/>
      <c r="N28" s="211">
        <f t="shared" si="1"/>
        <v>3</v>
      </c>
      <c r="O28" s="198"/>
      <c r="P28" s="198"/>
      <c r="Q28" s="198">
        <v>5</v>
      </c>
      <c r="R28" s="198"/>
      <c r="S28" s="198">
        <v>2</v>
      </c>
      <c r="T28" s="198"/>
      <c r="U28" s="198"/>
      <c r="V28" s="198"/>
      <c r="W28" s="198"/>
      <c r="X28" s="198"/>
      <c r="Y28" s="198"/>
      <c r="Z28" s="198"/>
      <c r="AA28" s="203">
        <v>5</v>
      </c>
      <c r="AB28" s="203"/>
      <c r="AC28" s="203"/>
      <c r="AD28" s="203"/>
      <c r="AE28" s="203"/>
      <c r="AF28" s="203"/>
      <c r="AG28" s="203"/>
      <c r="AH28" s="203"/>
      <c r="AI28" s="203"/>
      <c r="AJ28" s="198"/>
      <c r="AK28" s="211">
        <f t="shared" si="2"/>
        <v>12</v>
      </c>
      <c r="AL28" s="198"/>
      <c r="AM28" s="198"/>
      <c r="AN28" s="198"/>
      <c r="AO28" s="198"/>
      <c r="AP28" s="198">
        <f t="shared" si="3"/>
        <v>0</v>
      </c>
      <c r="AQ28" s="198"/>
      <c r="AR28" s="198"/>
      <c r="AS28" s="198"/>
      <c r="AT28" s="198"/>
      <c r="AU28" s="198">
        <v>2</v>
      </c>
      <c r="AV28" s="203">
        <v>3</v>
      </c>
      <c r="AW28" s="203"/>
      <c r="AX28" s="198">
        <f t="shared" si="4"/>
        <v>5</v>
      </c>
      <c r="AY28" s="198">
        <v>50</v>
      </c>
      <c r="AZ28" s="198">
        <f t="shared" si="5"/>
        <v>70</v>
      </c>
    </row>
    <row r="29" spans="1:52" ht="17.399999999999999" x14ac:dyDescent="0.25">
      <c r="A29" s="16" t="s">
        <v>1074</v>
      </c>
      <c r="B29" s="16"/>
      <c r="C29" s="15" t="s">
        <v>1073</v>
      </c>
      <c r="D29" s="198"/>
      <c r="E29" s="198"/>
      <c r="F29" s="198"/>
      <c r="G29" s="198"/>
      <c r="H29" s="198"/>
      <c r="I29" s="211">
        <f t="shared" si="0"/>
        <v>0</v>
      </c>
      <c r="J29" s="198"/>
      <c r="K29" s="203"/>
      <c r="L29" s="198"/>
      <c r="M29" s="198"/>
      <c r="N29" s="211">
        <f t="shared" si="1"/>
        <v>0</v>
      </c>
      <c r="O29" s="198"/>
      <c r="P29" s="198"/>
      <c r="Q29" s="198"/>
      <c r="R29" s="198"/>
      <c r="S29" s="198"/>
      <c r="T29" s="198"/>
      <c r="U29" s="198">
        <v>2</v>
      </c>
      <c r="V29" s="198">
        <v>4</v>
      </c>
      <c r="W29" s="198"/>
      <c r="X29" s="198"/>
      <c r="Y29" s="198"/>
      <c r="Z29" s="198"/>
      <c r="AA29" s="203"/>
      <c r="AB29" s="203"/>
      <c r="AC29" s="203"/>
      <c r="AD29" s="203"/>
      <c r="AE29" s="203"/>
      <c r="AF29" s="203"/>
      <c r="AG29" s="203"/>
      <c r="AH29" s="203"/>
      <c r="AI29" s="203"/>
      <c r="AJ29" s="198"/>
      <c r="AK29" s="211">
        <f t="shared" si="2"/>
        <v>6</v>
      </c>
      <c r="AL29" s="198"/>
      <c r="AM29" s="198"/>
      <c r="AN29" s="198"/>
      <c r="AO29" s="198"/>
      <c r="AP29" s="198">
        <f t="shared" si="3"/>
        <v>0</v>
      </c>
      <c r="AQ29" s="198"/>
      <c r="AR29" s="198"/>
      <c r="AS29" s="198"/>
      <c r="AT29" s="198"/>
      <c r="AU29" s="198"/>
      <c r="AV29" s="203"/>
      <c r="AW29" s="203"/>
      <c r="AX29" s="198">
        <f t="shared" si="4"/>
        <v>0</v>
      </c>
      <c r="AY29" s="198">
        <v>50</v>
      </c>
      <c r="AZ29" s="198">
        <f t="shared" si="5"/>
        <v>56</v>
      </c>
    </row>
    <row r="30" spans="1:52" ht="17.399999999999999" x14ac:dyDescent="0.25">
      <c r="A30" s="16" t="s">
        <v>1076</v>
      </c>
      <c r="B30" s="16"/>
      <c r="C30" s="15" t="s">
        <v>1075</v>
      </c>
      <c r="D30" s="198"/>
      <c r="E30" s="198"/>
      <c r="F30" s="198"/>
      <c r="G30" s="198"/>
      <c r="H30" s="198"/>
      <c r="I30" s="211">
        <f t="shared" si="0"/>
        <v>0</v>
      </c>
      <c r="J30" s="198"/>
      <c r="K30" s="203"/>
      <c r="L30" s="198"/>
      <c r="M30" s="198"/>
      <c r="N30" s="211">
        <f t="shared" si="1"/>
        <v>0</v>
      </c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203"/>
      <c r="AB30" s="203"/>
      <c r="AC30" s="203"/>
      <c r="AD30" s="203"/>
      <c r="AE30" s="203"/>
      <c r="AF30" s="203"/>
      <c r="AG30" s="203"/>
      <c r="AH30" s="203"/>
      <c r="AI30" s="203"/>
      <c r="AJ30" s="198"/>
      <c r="AK30" s="211">
        <f t="shared" si="2"/>
        <v>0</v>
      </c>
      <c r="AL30" s="198"/>
      <c r="AM30" s="198"/>
      <c r="AN30" s="198"/>
      <c r="AO30" s="198"/>
      <c r="AP30" s="198">
        <f t="shared" si="3"/>
        <v>0</v>
      </c>
      <c r="AQ30" s="198"/>
      <c r="AR30" s="198"/>
      <c r="AS30" s="198"/>
      <c r="AT30" s="198"/>
      <c r="AU30" s="198"/>
      <c r="AV30" s="203"/>
      <c r="AW30" s="203"/>
      <c r="AX30" s="198">
        <f t="shared" si="4"/>
        <v>0</v>
      </c>
      <c r="AY30" s="198">
        <v>50</v>
      </c>
      <c r="AZ30" s="198">
        <f t="shared" si="5"/>
        <v>50</v>
      </c>
    </row>
    <row r="31" spans="1:52" ht="17.399999999999999" x14ac:dyDescent="0.25">
      <c r="A31" s="16" t="s">
        <v>1078</v>
      </c>
      <c r="B31" s="16"/>
      <c r="C31" s="15" t="s">
        <v>1077</v>
      </c>
      <c r="D31" s="198"/>
      <c r="E31" s="198"/>
      <c r="F31" s="198"/>
      <c r="G31" s="198"/>
      <c r="H31" s="198"/>
      <c r="I31" s="211">
        <f t="shared" si="0"/>
        <v>0</v>
      </c>
      <c r="J31" s="198"/>
      <c r="K31" s="203"/>
      <c r="L31" s="198"/>
      <c r="M31" s="198"/>
      <c r="N31" s="211">
        <f t="shared" si="1"/>
        <v>0</v>
      </c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203"/>
      <c r="AB31" s="203"/>
      <c r="AC31" s="203"/>
      <c r="AD31" s="203">
        <v>5</v>
      </c>
      <c r="AE31" s="203"/>
      <c r="AF31" s="203"/>
      <c r="AG31" s="203"/>
      <c r="AH31" s="203"/>
      <c r="AI31" s="203"/>
      <c r="AJ31" s="198"/>
      <c r="AK31" s="211">
        <f t="shared" si="2"/>
        <v>5</v>
      </c>
      <c r="AL31" s="198"/>
      <c r="AM31" s="198"/>
      <c r="AN31" s="198"/>
      <c r="AO31" s="198"/>
      <c r="AP31" s="198">
        <f t="shared" si="3"/>
        <v>0</v>
      </c>
      <c r="AQ31" s="198"/>
      <c r="AR31" s="198"/>
      <c r="AS31" s="198"/>
      <c r="AT31" s="198"/>
      <c r="AU31" s="198"/>
      <c r="AV31" s="203"/>
      <c r="AW31" s="203"/>
      <c r="AX31" s="198">
        <f t="shared" si="4"/>
        <v>0</v>
      </c>
      <c r="AY31" s="198">
        <v>50</v>
      </c>
      <c r="AZ31" s="198">
        <f t="shared" si="5"/>
        <v>55</v>
      </c>
    </row>
    <row r="32" spans="1:52" ht="17.399999999999999" x14ac:dyDescent="0.25">
      <c r="A32" s="16" t="s">
        <v>1080</v>
      </c>
      <c r="B32" s="16"/>
      <c r="C32" s="15" t="s">
        <v>1079</v>
      </c>
      <c r="D32" s="198"/>
      <c r="E32" s="198">
        <v>2</v>
      </c>
      <c r="F32" s="198"/>
      <c r="G32" s="198"/>
      <c r="H32" s="198"/>
      <c r="I32" s="198">
        <f>IF(SUM(D32:H32)&gt;5,"5",SUM(D32:H32))</f>
        <v>2</v>
      </c>
      <c r="J32" s="198"/>
      <c r="K32" s="203"/>
      <c r="L32" s="198"/>
      <c r="M32" s="198"/>
      <c r="N32" s="211">
        <f t="shared" si="1"/>
        <v>0</v>
      </c>
      <c r="O32" s="198"/>
      <c r="P32" s="198"/>
      <c r="Q32" s="198"/>
      <c r="R32" s="198"/>
      <c r="S32" s="198"/>
      <c r="T32" s="198"/>
      <c r="U32" s="198"/>
      <c r="V32" s="198">
        <v>4</v>
      </c>
      <c r="W32" s="198">
        <v>5</v>
      </c>
      <c r="X32" s="198">
        <v>3</v>
      </c>
      <c r="Y32" s="198"/>
      <c r="Z32" s="198">
        <v>2</v>
      </c>
      <c r="AA32" s="203"/>
      <c r="AB32" s="203"/>
      <c r="AC32" s="203"/>
      <c r="AD32" s="203"/>
      <c r="AE32" s="203">
        <v>3</v>
      </c>
      <c r="AF32" s="203">
        <v>3</v>
      </c>
      <c r="AG32" s="203"/>
      <c r="AH32" s="203"/>
      <c r="AI32" s="203"/>
      <c r="AJ32" s="198"/>
      <c r="AK32" s="211">
        <f t="shared" si="2"/>
        <v>20</v>
      </c>
      <c r="AL32" s="198"/>
      <c r="AM32" s="198"/>
      <c r="AN32" s="198"/>
      <c r="AO32" s="198"/>
      <c r="AP32" s="198">
        <f t="shared" si="3"/>
        <v>0</v>
      </c>
      <c r="AQ32" s="198"/>
      <c r="AR32" s="198"/>
      <c r="AS32" s="198"/>
      <c r="AT32" s="198"/>
      <c r="AU32" s="198"/>
      <c r="AV32" s="203"/>
      <c r="AW32" s="203"/>
      <c r="AX32" s="198">
        <f t="shared" si="4"/>
        <v>0</v>
      </c>
      <c r="AY32" s="198">
        <v>50</v>
      </c>
      <c r="AZ32" s="198">
        <f t="shared" si="5"/>
        <v>72</v>
      </c>
    </row>
    <row r="33" spans="1:52" ht="17.399999999999999" x14ac:dyDescent="0.25">
      <c r="A33" s="16" t="s">
        <v>1082</v>
      </c>
      <c r="B33" s="16"/>
      <c r="C33" s="15" t="s">
        <v>1081</v>
      </c>
      <c r="D33" s="198"/>
      <c r="E33" s="198"/>
      <c r="F33" s="198"/>
      <c r="G33" s="210"/>
      <c r="H33" s="210"/>
      <c r="I33" s="211">
        <f t="shared" ref="I33:I47" si="6">IF(SUM(D33:H33)&gt;5,"5",SUM(D33:H33))</f>
        <v>0</v>
      </c>
      <c r="J33" s="198"/>
      <c r="K33" s="203"/>
      <c r="L33" s="210"/>
      <c r="M33" s="210"/>
      <c r="N33" s="211">
        <f t="shared" si="1"/>
        <v>0</v>
      </c>
      <c r="O33" s="198"/>
      <c r="P33" s="198"/>
      <c r="Q33" s="198"/>
      <c r="R33" s="198"/>
      <c r="S33" s="198"/>
      <c r="T33" s="198"/>
      <c r="U33" s="198">
        <v>2</v>
      </c>
      <c r="V33" s="198">
        <v>4</v>
      </c>
      <c r="W33" s="198"/>
      <c r="X33" s="198"/>
      <c r="Y33" s="198"/>
      <c r="Z33" s="198"/>
      <c r="AA33" s="203"/>
      <c r="AB33" s="130"/>
      <c r="AC33" s="130"/>
      <c r="AD33" s="203">
        <v>5</v>
      </c>
      <c r="AE33" s="203"/>
      <c r="AF33" s="203"/>
      <c r="AG33" s="203"/>
      <c r="AH33" s="203"/>
      <c r="AI33" s="203"/>
      <c r="AJ33" s="198"/>
      <c r="AK33" s="211">
        <f t="shared" si="2"/>
        <v>11</v>
      </c>
      <c r="AL33" s="198"/>
      <c r="AM33" s="210"/>
      <c r="AN33" s="210"/>
      <c r="AO33" s="210"/>
      <c r="AP33" s="198">
        <f t="shared" si="3"/>
        <v>0</v>
      </c>
      <c r="AQ33" s="198"/>
      <c r="AR33" s="198"/>
      <c r="AS33" s="198"/>
      <c r="AT33" s="198"/>
      <c r="AU33" s="198"/>
      <c r="AV33" s="203"/>
      <c r="AW33" s="203"/>
      <c r="AX33" s="198">
        <f t="shared" si="4"/>
        <v>0</v>
      </c>
      <c r="AY33" s="198">
        <v>50</v>
      </c>
      <c r="AZ33" s="198">
        <f t="shared" si="5"/>
        <v>61</v>
      </c>
    </row>
    <row r="34" spans="1:52" ht="17.399999999999999" x14ac:dyDescent="0.25">
      <c r="A34" s="16" t="s">
        <v>1084</v>
      </c>
      <c r="B34" s="16"/>
      <c r="C34" s="15" t="s">
        <v>1083</v>
      </c>
      <c r="D34" s="198">
        <v>1</v>
      </c>
      <c r="E34" s="198"/>
      <c r="F34" s="198">
        <v>1</v>
      </c>
      <c r="G34" s="198"/>
      <c r="H34" s="198"/>
      <c r="I34" s="211">
        <f t="shared" si="6"/>
        <v>2</v>
      </c>
      <c r="J34" s="198"/>
      <c r="K34" s="203">
        <v>3</v>
      </c>
      <c r="L34" s="198"/>
      <c r="M34" s="198"/>
      <c r="N34" s="211">
        <f t="shared" si="1"/>
        <v>3</v>
      </c>
      <c r="O34" s="198"/>
      <c r="P34" s="198">
        <v>2</v>
      </c>
      <c r="Q34" s="198">
        <v>5</v>
      </c>
      <c r="R34" s="198"/>
      <c r="S34" s="198">
        <v>3</v>
      </c>
      <c r="T34" s="198"/>
      <c r="U34" s="198"/>
      <c r="V34" s="198"/>
      <c r="W34" s="198"/>
      <c r="X34" s="198"/>
      <c r="Y34" s="198"/>
      <c r="Z34" s="198"/>
      <c r="AA34" s="203"/>
      <c r="AB34" s="203"/>
      <c r="AC34" s="203"/>
      <c r="AD34" s="203"/>
      <c r="AE34" s="203"/>
      <c r="AF34" s="203"/>
      <c r="AG34" s="203"/>
      <c r="AH34" s="203"/>
      <c r="AI34" s="203"/>
      <c r="AJ34" s="198"/>
      <c r="AK34" s="211">
        <f t="shared" si="2"/>
        <v>10</v>
      </c>
      <c r="AL34" s="198"/>
      <c r="AM34" s="198"/>
      <c r="AN34" s="198"/>
      <c r="AO34" s="198"/>
      <c r="AP34" s="198">
        <f t="shared" si="3"/>
        <v>0</v>
      </c>
      <c r="AQ34" s="198">
        <v>2</v>
      </c>
      <c r="AR34" s="198"/>
      <c r="AS34" s="198"/>
      <c r="AT34" s="198"/>
      <c r="AU34" s="198"/>
      <c r="AV34" s="203"/>
      <c r="AW34" s="203"/>
      <c r="AX34" s="198">
        <f t="shared" si="4"/>
        <v>2</v>
      </c>
      <c r="AY34" s="198">
        <v>50</v>
      </c>
      <c r="AZ34" s="198">
        <f t="shared" si="5"/>
        <v>67</v>
      </c>
    </row>
    <row r="35" spans="1:52" ht="17.399999999999999" x14ac:dyDescent="0.25">
      <c r="A35" s="16" t="s">
        <v>1086</v>
      </c>
      <c r="B35" s="16"/>
      <c r="C35" s="15" t="s">
        <v>1085</v>
      </c>
      <c r="D35" s="198"/>
      <c r="E35" s="198"/>
      <c r="F35" s="198"/>
      <c r="G35" s="198"/>
      <c r="H35" s="198"/>
      <c r="I35" s="211">
        <f t="shared" si="6"/>
        <v>0</v>
      </c>
      <c r="J35" s="198"/>
      <c r="K35" s="203">
        <v>3</v>
      </c>
      <c r="L35" s="198"/>
      <c r="M35" s="198"/>
      <c r="N35" s="211">
        <f t="shared" si="1"/>
        <v>3</v>
      </c>
      <c r="O35" s="198"/>
      <c r="P35" s="198"/>
      <c r="Q35" s="198">
        <v>5</v>
      </c>
      <c r="R35" s="198"/>
      <c r="S35" s="198"/>
      <c r="T35" s="198"/>
      <c r="U35" s="198"/>
      <c r="V35" s="198"/>
      <c r="W35" s="198"/>
      <c r="X35" s="198"/>
      <c r="Y35" s="198"/>
      <c r="Z35" s="198"/>
      <c r="AA35" s="203"/>
      <c r="AB35" s="203"/>
      <c r="AC35" s="203"/>
      <c r="AD35" s="203"/>
      <c r="AE35" s="203"/>
      <c r="AF35" s="203"/>
      <c r="AG35" s="203">
        <v>5</v>
      </c>
      <c r="AH35" s="203"/>
      <c r="AI35" s="203"/>
      <c r="AJ35" s="198"/>
      <c r="AK35" s="211">
        <f t="shared" si="2"/>
        <v>10</v>
      </c>
      <c r="AL35" s="198"/>
      <c r="AM35" s="198"/>
      <c r="AN35" s="198"/>
      <c r="AO35" s="198"/>
      <c r="AP35" s="198">
        <f t="shared" si="3"/>
        <v>0</v>
      </c>
      <c r="AQ35" s="198"/>
      <c r="AR35" s="198"/>
      <c r="AS35" s="198"/>
      <c r="AT35" s="198"/>
      <c r="AU35" s="198"/>
      <c r="AV35" s="203">
        <v>3</v>
      </c>
      <c r="AW35" s="203"/>
      <c r="AX35" s="198">
        <f t="shared" si="4"/>
        <v>3</v>
      </c>
      <c r="AY35" s="198">
        <v>50</v>
      </c>
      <c r="AZ35" s="198">
        <f t="shared" si="5"/>
        <v>66</v>
      </c>
    </row>
    <row r="36" spans="1:52" ht="17.399999999999999" x14ac:dyDescent="0.25">
      <c r="A36" s="16" t="s">
        <v>1088</v>
      </c>
      <c r="B36" s="16"/>
      <c r="C36" s="15" t="s">
        <v>1087</v>
      </c>
      <c r="D36" s="198"/>
      <c r="E36" s="198"/>
      <c r="F36" s="198"/>
      <c r="G36" s="198"/>
      <c r="H36" s="198"/>
      <c r="I36" s="211">
        <f t="shared" si="6"/>
        <v>0</v>
      </c>
      <c r="J36" s="198"/>
      <c r="K36" s="203"/>
      <c r="L36" s="198"/>
      <c r="M36" s="198"/>
      <c r="N36" s="211">
        <f t="shared" si="1"/>
        <v>0</v>
      </c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203"/>
      <c r="AB36" s="203"/>
      <c r="AC36" s="203"/>
      <c r="AD36" s="203"/>
      <c r="AE36" s="203"/>
      <c r="AF36" s="203"/>
      <c r="AG36" s="203"/>
      <c r="AH36" s="203"/>
      <c r="AI36" s="203"/>
      <c r="AJ36" s="198"/>
      <c r="AK36" s="211">
        <f t="shared" si="2"/>
        <v>0</v>
      </c>
      <c r="AL36" s="198"/>
      <c r="AM36" s="198"/>
      <c r="AN36" s="198"/>
      <c r="AO36" s="198"/>
      <c r="AP36" s="198">
        <f t="shared" si="3"/>
        <v>0</v>
      </c>
      <c r="AQ36" s="198"/>
      <c r="AR36" s="198"/>
      <c r="AS36" s="198"/>
      <c r="AT36" s="198"/>
      <c r="AU36" s="198"/>
      <c r="AV36" s="203"/>
      <c r="AW36" s="203"/>
      <c r="AX36" s="198">
        <f t="shared" si="4"/>
        <v>0</v>
      </c>
      <c r="AY36" s="198">
        <v>50</v>
      </c>
      <c r="AZ36" s="198">
        <f t="shared" si="5"/>
        <v>50</v>
      </c>
    </row>
    <row r="37" spans="1:52" ht="17.399999999999999" x14ac:dyDescent="0.25">
      <c r="A37" s="16" t="s">
        <v>1090</v>
      </c>
      <c r="B37" s="16"/>
      <c r="C37" s="15" t="s">
        <v>1089</v>
      </c>
      <c r="D37" s="198"/>
      <c r="E37" s="198"/>
      <c r="F37" s="198"/>
      <c r="G37" s="198"/>
      <c r="H37" s="198"/>
      <c r="I37" s="211">
        <f t="shared" si="6"/>
        <v>0</v>
      </c>
      <c r="J37" s="198"/>
      <c r="K37" s="203"/>
      <c r="L37" s="198"/>
      <c r="M37" s="198"/>
      <c r="N37" s="211">
        <f t="shared" si="1"/>
        <v>0</v>
      </c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203"/>
      <c r="AB37" s="203"/>
      <c r="AC37" s="203"/>
      <c r="AD37" s="203"/>
      <c r="AE37" s="203"/>
      <c r="AF37" s="203"/>
      <c r="AG37" s="203"/>
      <c r="AH37" s="203"/>
      <c r="AI37" s="203"/>
      <c r="AJ37" s="198"/>
      <c r="AK37" s="211">
        <f t="shared" si="2"/>
        <v>0</v>
      </c>
      <c r="AL37" s="198"/>
      <c r="AM37" s="198"/>
      <c r="AN37" s="198"/>
      <c r="AO37" s="198"/>
      <c r="AP37" s="198">
        <f t="shared" si="3"/>
        <v>0</v>
      </c>
      <c r="AQ37" s="198"/>
      <c r="AR37" s="198"/>
      <c r="AS37" s="198"/>
      <c r="AT37" s="198"/>
      <c r="AU37" s="198"/>
      <c r="AV37" s="203"/>
      <c r="AW37" s="203"/>
      <c r="AX37" s="198">
        <f t="shared" si="4"/>
        <v>0</v>
      </c>
      <c r="AY37" s="198">
        <v>50</v>
      </c>
      <c r="AZ37" s="198">
        <f t="shared" si="5"/>
        <v>50</v>
      </c>
    </row>
    <row r="38" spans="1:52" ht="17.399999999999999" x14ac:dyDescent="0.25">
      <c r="A38" s="16" t="s">
        <v>1092</v>
      </c>
      <c r="B38" s="16"/>
      <c r="C38" s="15" t="s">
        <v>1091</v>
      </c>
      <c r="D38" s="198"/>
      <c r="E38" s="198"/>
      <c r="F38" s="198"/>
      <c r="G38" s="198"/>
      <c r="H38" s="198"/>
      <c r="I38" s="211">
        <f t="shared" si="6"/>
        <v>0</v>
      </c>
      <c r="J38" s="198"/>
      <c r="K38" s="203"/>
      <c r="L38" s="198"/>
      <c r="M38" s="198"/>
      <c r="N38" s="211">
        <f t="shared" si="1"/>
        <v>0</v>
      </c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203"/>
      <c r="AB38" s="203"/>
      <c r="AC38" s="203"/>
      <c r="AD38" s="203"/>
      <c r="AE38" s="203"/>
      <c r="AF38" s="203"/>
      <c r="AG38" s="203"/>
      <c r="AH38" s="203"/>
      <c r="AI38" s="203"/>
      <c r="AJ38" s="198"/>
      <c r="AK38" s="211">
        <f t="shared" si="2"/>
        <v>0</v>
      </c>
      <c r="AL38" s="198"/>
      <c r="AM38" s="198"/>
      <c r="AN38" s="198"/>
      <c r="AO38" s="198"/>
      <c r="AP38" s="198">
        <f t="shared" si="3"/>
        <v>0</v>
      </c>
      <c r="AQ38" s="198"/>
      <c r="AR38" s="198"/>
      <c r="AS38" s="198"/>
      <c r="AT38" s="198"/>
      <c r="AU38" s="198"/>
      <c r="AV38" s="203"/>
      <c r="AW38" s="203"/>
      <c r="AX38" s="198">
        <f t="shared" si="4"/>
        <v>0</v>
      </c>
      <c r="AY38" s="198">
        <v>50</v>
      </c>
      <c r="AZ38" s="198">
        <f t="shared" si="5"/>
        <v>50</v>
      </c>
    </row>
    <row r="39" spans="1:52" ht="17.399999999999999" x14ac:dyDescent="0.25">
      <c r="A39" s="16" t="s">
        <v>1094</v>
      </c>
      <c r="B39" s="16"/>
      <c r="C39" s="15" t="s">
        <v>1093</v>
      </c>
      <c r="D39" s="198"/>
      <c r="E39" s="198"/>
      <c r="F39" s="198"/>
      <c r="G39" s="198"/>
      <c r="H39" s="198"/>
      <c r="I39" s="211">
        <f t="shared" si="6"/>
        <v>0</v>
      </c>
      <c r="J39" s="198"/>
      <c r="K39" s="203"/>
      <c r="L39" s="198"/>
      <c r="M39" s="198"/>
      <c r="N39" s="211">
        <f t="shared" si="1"/>
        <v>0</v>
      </c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203"/>
      <c r="AB39" s="203"/>
      <c r="AC39" s="203"/>
      <c r="AD39" s="203"/>
      <c r="AE39" s="203"/>
      <c r="AF39" s="203"/>
      <c r="AG39" s="203"/>
      <c r="AH39" s="203"/>
      <c r="AI39" s="203"/>
      <c r="AJ39" s="198"/>
      <c r="AK39" s="211">
        <f t="shared" si="2"/>
        <v>0</v>
      </c>
      <c r="AL39" s="198"/>
      <c r="AM39" s="198"/>
      <c r="AN39" s="198"/>
      <c r="AO39" s="198"/>
      <c r="AP39" s="198">
        <f t="shared" si="3"/>
        <v>0</v>
      </c>
      <c r="AQ39" s="198"/>
      <c r="AR39" s="198"/>
      <c r="AS39" s="198"/>
      <c r="AT39" s="198"/>
      <c r="AU39" s="198"/>
      <c r="AV39" s="203"/>
      <c r="AW39" s="203"/>
      <c r="AX39" s="198">
        <f t="shared" si="4"/>
        <v>0</v>
      </c>
      <c r="AY39" s="198">
        <v>50</v>
      </c>
      <c r="AZ39" s="198">
        <f t="shared" si="5"/>
        <v>50</v>
      </c>
    </row>
    <row r="40" spans="1:52" ht="17.399999999999999" x14ac:dyDescent="0.25">
      <c r="A40" s="16" t="s">
        <v>1096</v>
      </c>
      <c r="B40" s="16"/>
      <c r="C40" s="15" t="s">
        <v>1095</v>
      </c>
      <c r="D40" s="198"/>
      <c r="E40" s="198"/>
      <c r="F40" s="198"/>
      <c r="G40" s="198"/>
      <c r="H40" s="198"/>
      <c r="I40" s="211">
        <f t="shared" si="6"/>
        <v>0</v>
      </c>
      <c r="J40" s="198"/>
      <c r="K40" s="203"/>
      <c r="L40" s="198"/>
      <c r="M40" s="198"/>
      <c r="N40" s="211">
        <f t="shared" si="1"/>
        <v>0</v>
      </c>
      <c r="O40" s="198">
        <v>3</v>
      </c>
      <c r="P40" s="198">
        <v>2</v>
      </c>
      <c r="Q40" s="198"/>
      <c r="R40" s="198"/>
      <c r="S40" s="198"/>
      <c r="T40" s="198">
        <v>2</v>
      </c>
      <c r="U40" s="198">
        <v>2</v>
      </c>
      <c r="V40" s="198"/>
      <c r="W40" s="198"/>
      <c r="X40" s="198"/>
      <c r="Y40" s="198"/>
      <c r="Z40" s="198"/>
      <c r="AA40" s="203"/>
      <c r="AB40" s="203"/>
      <c r="AC40" s="203"/>
      <c r="AD40" s="203"/>
      <c r="AE40" s="203"/>
      <c r="AF40" s="203"/>
      <c r="AG40" s="203"/>
      <c r="AH40" s="203"/>
      <c r="AI40" s="203"/>
      <c r="AJ40" s="198"/>
      <c r="AK40" s="211">
        <f t="shared" si="2"/>
        <v>9</v>
      </c>
      <c r="AL40" s="198"/>
      <c r="AM40" s="198"/>
      <c r="AN40" s="198"/>
      <c r="AO40" s="198"/>
      <c r="AP40" s="198">
        <f t="shared" si="3"/>
        <v>0</v>
      </c>
      <c r="AQ40" s="198"/>
      <c r="AR40" s="198"/>
      <c r="AS40" s="198">
        <v>2</v>
      </c>
      <c r="AT40" s="198">
        <v>3</v>
      </c>
      <c r="AU40" s="198"/>
      <c r="AV40" s="203"/>
      <c r="AW40" s="203"/>
      <c r="AX40" s="198">
        <f t="shared" si="4"/>
        <v>5</v>
      </c>
      <c r="AY40" s="198">
        <v>50</v>
      </c>
      <c r="AZ40" s="198">
        <f t="shared" si="5"/>
        <v>64</v>
      </c>
    </row>
    <row r="41" spans="1:52" ht="17.399999999999999" x14ac:dyDescent="0.25">
      <c r="A41" s="16" t="s">
        <v>1098</v>
      </c>
      <c r="B41" s="16"/>
      <c r="C41" s="15" t="s">
        <v>1097</v>
      </c>
      <c r="D41" s="198"/>
      <c r="E41" s="198"/>
      <c r="F41" s="198"/>
      <c r="G41" s="198"/>
      <c r="H41" s="198"/>
      <c r="I41" s="211">
        <f t="shared" si="6"/>
        <v>0</v>
      </c>
      <c r="J41" s="198"/>
      <c r="K41" s="203"/>
      <c r="L41" s="198"/>
      <c r="M41" s="198"/>
      <c r="N41" s="211">
        <f t="shared" si="1"/>
        <v>0</v>
      </c>
      <c r="O41" s="198"/>
      <c r="P41" s="198">
        <v>2</v>
      </c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203"/>
      <c r="AB41" s="203"/>
      <c r="AC41" s="203"/>
      <c r="AD41" s="203"/>
      <c r="AE41" s="203"/>
      <c r="AF41" s="203"/>
      <c r="AG41" s="203"/>
      <c r="AH41" s="203"/>
      <c r="AI41" s="203"/>
      <c r="AJ41" s="198"/>
      <c r="AK41" s="211">
        <f t="shared" si="2"/>
        <v>2</v>
      </c>
      <c r="AL41" s="198"/>
      <c r="AM41" s="198"/>
      <c r="AN41" s="198"/>
      <c r="AO41" s="198"/>
      <c r="AP41" s="198">
        <f t="shared" si="3"/>
        <v>0</v>
      </c>
      <c r="AQ41" s="198"/>
      <c r="AR41" s="198"/>
      <c r="AS41" s="198">
        <v>2</v>
      </c>
      <c r="AT41" s="198"/>
      <c r="AU41" s="198"/>
      <c r="AV41" s="203"/>
      <c r="AW41" s="203"/>
      <c r="AX41" s="198">
        <f t="shared" si="4"/>
        <v>2</v>
      </c>
      <c r="AY41" s="198">
        <v>50</v>
      </c>
      <c r="AZ41" s="198">
        <f t="shared" si="5"/>
        <v>54</v>
      </c>
    </row>
    <row r="42" spans="1:52" ht="17.399999999999999" x14ac:dyDescent="0.25">
      <c r="A42" s="16" t="s">
        <v>1100</v>
      </c>
      <c r="B42" s="16"/>
      <c r="C42" s="17" t="s">
        <v>1099</v>
      </c>
      <c r="D42" s="198"/>
      <c r="E42" s="198"/>
      <c r="F42" s="198"/>
      <c r="G42" s="198"/>
      <c r="H42" s="198"/>
      <c r="I42" s="211">
        <f t="shared" si="6"/>
        <v>0</v>
      </c>
      <c r="J42" s="198"/>
      <c r="K42" s="203">
        <v>3</v>
      </c>
      <c r="L42" s="198"/>
      <c r="M42" s="198"/>
      <c r="N42" s="211">
        <f t="shared" si="1"/>
        <v>3</v>
      </c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203"/>
      <c r="AB42" s="203"/>
      <c r="AC42" s="203"/>
      <c r="AD42" s="203"/>
      <c r="AE42" s="203"/>
      <c r="AF42" s="203"/>
      <c r="AG42" s="203"/>
      <c r="AH42" s="203"/>
      <c r="AI42" s="203"/>
      <c r="AJ42" s="198"/>
      <c r="AK42" s="211">
        <f t="shared" si="2"/>
        <v>0</v>
      </c>
      <c r="AL42" s="198"/>
      <c r="AM42" s="198"/>
      <c r="AN42" s="198"/>
      <c r="AO42" s="198"/>
      <c r="AP42" s="198">
        <f t="shared" si="3"/>
        <v>0</v>
      </c>
      <c r="AQ42" s="198"/>
      <c r="AR42" s="198"/>
      <c r="AS42" s="198"/>
      <c r="AT42" s="198"/>
      <c r="AU42" s="198"/>
      <c r="AV42" s="203"/>
      <c r="AW42" s="203"/>
      <c r="AX42" s="198">
        <f t="shared" si="4"/>
        <v>0</v>
      </c>
      <c r="AY42" s="198">
        <v>50</v>
      </c>
      <c r="AZ42" s="198">
        <f t="shared" si="5"/>
        <v>53</v>
      </c>
    </row>
    <row r="43" spans="1:52" ht="17.399999999999999" x14ac:dyDescent="0.25">
      <c r="A43" s="247" t="s">
        <v>805</v>
      </c>
      <c r="B43" s="248"/>
      <c r="C43" s="198" t="s">
        <v>1101</v>
      </c>
      <c r="D43" s="198"/>
      <c r="E43" s="198"/>
      <c r="F43" s="198"/>
      <c r="G43" s="198"/>
      <c r="H43" s="198"/>
      <c r="I43" s="211">
        <f t="shared" si="6"/>
        <v>0</v>
      </c>
      <c r="J43" s="198"/>
      <c r="K43" s="203"/>
      <c r="L43" s="198"/>
      <c r="M43" s="198"/>
      <c r="N43" s="211">
        <f t="shared" si="1"/>
        <v>0</v>
      </c>
      <c r="O43" s="198"/>
      <c r="P43" s="198">
        <v>2</v>
      </c>
      <c r="Q43" s="198"/>
      <c r="R43" s="198"/>
      <c r="S43" s="198"/>
      <c r="T43" s="198"/>
      <c r="U43" s="198"/>
      <c r="V43" s="198"/>
      <c r="W43" s="198"/>
      <c r="X43" s="198"/>
      <c r="Y43" s="198">
        <v>2</v>
      </c>
      <c r="Z43" s="198"/>
      <c r="AA43" s="203">
        <v>5</v>
      </c>
      <c r="AB43" s="203"/>
      <c r="AC43" s="203"/>
      <c r="AD43" s="200"/>
      <c r="AE43" s="203"/>
      <c r="AF43" s="203"/>
      <c r="AG43" s="203"/>
      <c r="AH43" s="203">
        <v>2</v>
      </c>
      <c r="AI43" s="203"/>
      <c r="AJ43" s="198"/>
      <c r="AK43" s="211">
        <f t="shared" si="2"/>
        <v>11</v>
      </c>
      <c r="AL43" s="198"/>
      <c r="AM43" s="198"/>
      <c r="AN43" s="198"/>
      <c r="AO43" s="198"/>
      <c r="AP43" s="198">
        <f t="shared" si="3"/>
        <v>0</v>
      </c>
      <c r="AQ43" s="198"/>
      <c r="AR43" s="198"/>
      <c r="AS43" s="198"/>
      <c r="AT43" s="198"/>
      <c r="AU43" s="198"/>
      <c r="AV43" s="203"/>
      <c r="AW43" s="203"/>
      <c r="AX43" s="198">
        <f t="shared" si="4"/>
        <v>0</v>
      </c>
      <c r="AY43" s="198">
        <v>50</v>
      </c>
      <c r="AZ43" s="198">
        <f t="shared" si="5"/>
        <v>61</v>
      </c>
    </row>
    <row r="44" spans="1:52" x14ac:dyDescent="0.25">
      <c r="A44" s="249" t="s">
        <v>1103</v>
      </c>
      <c r="B44" s="250"/>
      <c r="C44" s="3" t="s">
        <v>1102</v>
      </c>
      <c r="D44" s="198"/>
      <c r="E44" s="198"/>
      <c r="F44" s="198"/>
      <c r="G44" s="198"/>
      <c r="H44" s="198"/>
      <c r="I44" s="211">
        <f t="shared" si="6"/>
        <v>0</v>
      </c>
      <c r="J44" s="198"/>
      <c r="K44" s="198"/>
      <c r="L44" s="198"/>
      <c r="M44" s="198"/>
      <c r="N44" s="211">
        <f t="shared" si="1"/>
        <v>0</v>
      </c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211">
        <f t="shared" si="2"/>
        <v>0</v>
      </c>
      <c r="AL44" s="198"/>
      <c r="AM44" s="198"/>
      <c r="AN44" s="198"/>
      <c r="AO44" s="198"/>
      <c r="AP44" s="198">
        <f t="shared" si="3"/>
        <v>0</v>
      </c>
      <c r="AQ44" s="198"/>
      <c r="AR44" s="198"/>
      <c r="AS44" s="198"/>
      <c r="AT44" s="198"/>
      <c r="AU44" s="198"/>
      <c r="AV44" s="198"/>
      <c r="AW44" s="198"/>
      <c r="AX44" s="198">
        <f t="shared" si="4"/>
        <v>0</v>
      </c>
      <c r="AY44" s="198">
        <v>50</v>
      </c>
      <c r="AZ44" s="198">
        <f t="shared" si="5"/>
        <v>50</v>
      </c>
    </row>
    <row r="45" spans="1:52" x14ac:dyDescent="0.25">
      <c r="A45" s="249" t="s">
        <v>1105</v>
      </c>
      <c r="B45" s="250"/>
      <c r="C45" s="3" t="s">
        <v>1104</v>
      </c>
      <c r="D45" s="198"/>
      <c r="E45" s="198"/>
      <c r="F45" s="198"/>
      <c r="G45" s="198"/>
      <c r="H45" s="198"/>
      <c r="I45" s="211">
        <f t="shared" si="6"/>
        <v>0</v>
      </c>
      <c r="J45" s="198"/>
      <c r="K45" s="198"/>
      <c r="L45" s="198"/>
      <c r="M45" s="198"/>
      <c r="N45" s="211">
        <f t="shared" si="1"/>
        <v>0</v>
      </c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211">
        <f t="shared" si="2"/>
        <v>0</v>
      </c>
      <c r="AL45" s="198"/>
      <c r="AM45" s="198"/>
      <c r="AN45" s="198"/>
      <c r="AO45" s="198"/>
      <c r="AP45" s="198">
        <f t="shared" si="3"/>
        <v>0</v>
      </c>
      <c r="AQ45" s="198"/>
      <c r="AR45" s="198"/>
      <c r="AS45" s="198"/>
      <c r="AT45" s="198"/>
      <c r="AU45" s="198"/>
      <c r="AV45" s="198"/>
      <c r="AW45" s="198"/>
      <c r="AX45" s="198">
        <f t="shared" si="4"/>
        <v>0</v>
      </c>
      <c r="AY45" s="198">
        <v>50</v>
      </c>
      <c r="AZ45" s="198">
        <f t="shared" si="5"/>
        <v>50</v>
      </c>
    </row>
    <row r="46" spans="1:52" x14ac:dyDescent="0.25">
      <c r="A46" s="242" t="s">
        <v>1107</v>
      </c>
      <c r="B46" s="242"/>
      <c r="C46" s="3" t="s">
        <v>1106</v>
      </c>
      <c r="D46" s="198"/>
      <c r="E46" s="198"/>
      <c r="F46" s="198"/>
      <c r="G46" s="198"/>
      <c r="H46" s="198"/>
      <c r="I46" s="211">
        <f t="shared" si="6"/>
        <v>0</v>
      </c>
      <c r="J46" s="198"/>
      <c r="K46" s="198"/>
      <c r="L46" s="198"/>
      <c r="M46" s="198"/>
      <c r="N46" s="211">
        <f t="shared" si="1"/>
        <v>0</v>
      </c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209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211">
        <f t="shared" si="2"/>
        <v>0</v>
      </c>
      <c r="AL46" s="198"/>
      <c r="AM46" s="198"/>
      <c r="AN46" s="198"/>
      <c r="AO46" s="198"/>
      <c r="AP46" s="198">
        <f t="shared" si="3"/>
        <v>0</v>
      </c>
      <c r="AQ46" s="198"/>
      <c r="AR46" s="198"/>
      <c r="AS46" s="198"/>
      <c r="AT46" s="198"/>
      <c r="AU46" s="198"/>
      <c r="AV46" s="198"/>
      <c r="AW46" s="198"/>
      <c r="AX46" s="198">
        <f t="shared" si="4"/>
        <v>0</v>
      </c>
      <c r="AY46" s="198">
        <v>50</v>
      </c>
      <c r="AZ46" s="198">
        <f t="shared" si="5"/>
        <v>50</v>
      </c>
    </row>
    <row r="47" spans="1:52" x14ac:dyDescent="0.25">
      <c r="A47" s="243" t="s">
        <v>1109</v>
      </c>
      <c r="B47" s="243"/>
      <c r="C47" s="18" t="s">
        <v>1108</v>
      </c>
      <c r="D47" s="198"/>
      <c r="E47" s="198"/>
      <c r="F47" s="198"/>
      <c r="G47" s="198"/>
      <c r="H47" s="198"/>
      <c r="I47" s="211">
        <f t="shared" si="6"/>
        <v>0</v>
      </c>
      <c r="J47" s="198"/>
      <c r="K47" s="198"/>
      <c r="L47" s="198"/>
      <c r="M47" s="198"/>
      <c r="N47" s="211">
        <f t="shared" si="1"/>
        <v>0</v>
      </c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211">
        <f t="shared" si="2"/>
        <v>0</v>
      </c>
      <c r="AL47" s="198"/>
      <c r="AM47" s="198"/>
      <c r="AN47" s="198"/>
      <c r="AO47" s="198"/>
      <c r="AP47" s="198">
        <f t="shared" si="3"/>
        <v>0</v>
      </c>
      <c r="AQ47" s="198"/>
      <c r="AR47" s="198"/>
      <c r="AS47" s="198"/>
      <c r="AT47" s="198"/>
      <c r="AU47" s="198"/>
      <c r="AV47" s="198"/>
      <c r="AW47" s="198"/>
      <c r="AX47" s="198">
        <f t="shared" si="4"/>
        <v>0</v>
      </c>
      <c r="AY47" s="198">
        <v>50</v>
      </c>
      <c r="AZ47" s="198">
        <f t="shared" si="5"/>
        <v>50</v>
      </c>
    </row>
  </sheetData>
  <mergeCells count="66">
    <mergeCell ref="D1:AX1"/>
    <mergeCell ref="AZ2:AZ6"/>
    <mergeCell ref="A1:C2"/>
    <mergeCell ref="D2:I2"/>
    <mergeCell ref="J2:N2"/>
    <mergeCell ref="O2:AJ2"/>
    <mergeCell ref="AL2:AO2"/>
    <mergeCell ref="AQ2:AW2"/>
    <mergeCell ref="AY2:AY6"/>
    <mergeCell ref="A3:C3"/>
    <mergeCell ref="I3:I6"/>
    <mergeCell ref="N3:N6"/>
    <mergeCell ref="AK3:AK6"/>
    <mergeCell ref="AP3:AP6"/>
    <mergeCell ref="AX3:AX6"/>
    <mergeCell ref="A4:C4"/>
    <mergeCell ref="A5:C5"/>
    <mergeCell ref="D5:D6"/>
    <mergeCell ref="E5:E6"/>
    <mergeCell ref="F5:F6"/>
    <mergeCell ref="G5:G6"/>
    <mergeCell ref="H5:H6"/>
    <mergeCell ref="J5:J6"/>
    <mergeCell ref="K5:K6"/>
    <mergeCell ref="L5:L6"/>
    <mergeCell ref="M5:M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M5:AM6"/>
    <mergeCell ref="AN5:AN6"/>
    <mergeCell ref="AO5:AO6"/>
    <mergeCell ref="AE5:AE6"/>
    <mergeCell ref="AF5:AF6"/>
    <mergeCell ref="AG5:AG6"/>
    <mergeCell ref="AH5:AH6"/>
    <mergeCell ref="AI5:AI6"/>
    <mergeCell ref="AV5:AV6"/>
    <mergeCell ref="AW5:AW6"/>
    <mergeCell ref="A46:B46"/>
    <mergeCell ref="A47:B47"/>
    <mergeCell ref="A6:B6"/>
    <mergeCell ref="A7:B7"/>
    <mergeCell ref="A43:B43"/>
    <mergeCell ref="A44:B44"/>
    <mergeCell ref="A45:B45"/>
    <mergeCell ref="AQ5:AQ6"/>
    <mergeCell ref="AR5:AR6"/>
    <mergeCell ref="AS5:AS6"/>
    <mergeCell ref="AT5:AT6"/>
    <mergeCell ref="AU5:AU6"/>
    <mergeCell ref="AJ5:AJ6"/>
    <mergeCell ref="AL5:AL6"/>
  </mergeCells>
  <phoneticPr fontId="5" type="noConversion"/>
  <pageMargins left="0.75" right="0.75" top="1" bottom="1" header="0.51180555555555596" footer="0.51180555555555596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6"/>
  <sheetViews>
    <sheetView workbookViewId="0">
      <selection sqref="A1:C2"/>
    </sheetView>
  </sheetViews>
  <sheetFormatPr defaultColWidth="9" defaultRowHeight="14.4" x14ac:dyDescent="0.25"/>
  <sheetData>
    <row r="1" spans="1:82" ht="14.4" customHeight="1" x14ac:dyDescent="0.25">
      <c r="A1" s="257" t="s">
        <v>0</v>
      </c>
      <c r="B1" s="257"/>
      <c r="C1" s="257"/>
      <c r="D1" s="258" t="s">
        <v>1181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  <c r="BY1" s="258"/>
      <c r="BZ1" s="258"/>
      <c r="CA1" s="258"/>
      <c r="CB1" s="258"/>
      <c r="CC1" s="258"/>
      <c r="CD1" s="258"/>
    </row>
    <row r="2" spans="1:82" ht="14.4" customHeight="1" x14ac:dyDescent="0.25">
      <c r="A2" s="257"/>
      <c r="B2" s="257"/>
      <c r="C2" s="257"/>
      <c r="D2" s="255" t="s">
        <v>2263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 t="s">
        <v>2259</v>
      </c>
      <c r="V2" s="255"/>
      <c r="W2" s="255"/>
      <c r="X2" s="255"/>
      <c r="Y2" s="255"/>
      <c r="Z2" s="255"/>
      <c r="AA2" s="255" t="s">
        <v>2260</v>
      </c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43"/>
      <c r="BG2" s="255" t="s">
        <v>2261</v>
      </c>
      <c r="BH2" s="255"/>
      <c r="BI2" s="255"/>
      <c r="BJ2" s="255"/>
      <c r="BK2" s="43"/>
      <c r="BL2" s="255" t="s">
        <v>2262</v>
      </c>
      <c r="BM2" s="255"/>
      <c r="BN2" s="255"/>
      <c r="BO2" s="255"/>
      <c r="BP2" s="255"/>
      <c r="BQ2" s="255"/>
      <c r="BR2" s="255"/>
      <c r="BS2" s="255"/>
      <c r="BT2" s="255"/>
      <c r="BU2" s="255"/>
      <c r="BV2" s="255"/>
      <c r="BW2" s="255"/>
      <c r="BX2" s="255"/>
      <c r="BY2" s="255"/>
      <c r="BZ2" s="255"/>
      <c r="CA2" s="255"/>
      <c r="CB2" s="43"/>
      <c r="CC2" s="43"/>
      <c r="CD2" s="255" t="s">
        <v>1183</v>
      </c>
    </row>
    <row r="3" spans="1:82" ht="14.4" customHeight="1" x14ac:dyDescent="0.25">
      <c r="A3" s="255" t="s">
        <v>1184</v>
      </c>
      <c r="B3" s="255"/>
      <c r="C3" s="255"/>
      <c r="D3" s="44">
        <v>12.22</v>
      </c>
      <c r="E3" s="44">
        <v>12.2</v>
      </c>
      <c r="F3" s="44">
        <v>12.21</v>
      </c>
      <c r="G3" s="44">
        <v>12.27</v>
      </c>
      <c r="H3" s="44">
        <v>12.27</v>
      </c>
      <c r="I3" s="44">
        <v>12.28</v>
      </c>
      <c r="J3" s="45">
        <v>1.3</v>
      </c>
      <c r="K3" s="45">
        <v>1.1000000000000001</v>
      </c>
      <c r="L3" s="46" t="s">
        <v>1254</v>
      </c>
      <c r="M3" s="45">
        <v>1.2</v>
      </c>
      <c r="N3" s="46" t="s">
        <v>1255</v>
      </c>
      <c r="O3" s="47">
        <v>1.2</v>
      </c>
      <c r="P3" s="45">
        <v>5.0999999999999996</v>
      </c>
      <c r="Q3" s="48" t="s">
        <v>1256</v>
      </c>
      <c r="R3" s="49"/>
      <c r="S3" s="44">
        <v>12.24</v>
      </c>
      <c r="T3" s="255" t="s">
        <v>1185</v>
      </c>
      <c r="U3" s="20" t="s">
        <v>1257</v>
      </c>
      <c r="V3" s="4" t="s">
        <v>1258</v>
      </c>
      <c r="W3" s="44">
        <v>11.26</v>
      </c>
      <c r="X3" s="50">
        <v>5.3</v>
      </c>
      <c r="Y3" s="44">
        <v>5.22</v>
      </c>
      <c r="Z3" s="255" t="s">
        <v>1189</v>
      </c>
      <c r="AA3" s="4" t="s">
        <v>1259</v>
      </c>
      <c r="AB3" s="21" t="s">
        <v>1260</v>
      </c>
      <c r="AC3" s="4">
        <v>2022.12</v>
      </c>
      <c r="AD3" s="44">
        <v>11.21</v>
      </c>
      <c r="AE3" s="44">
        <v>12.3</v>
      </c>
      <c r="AF3" s="44">
        <v>12.04</v>
      </c>
      <c r="AG3" s="44">
        <v>11.19</v>
      </c>
      <c r="AH3" s="51" t="s">
        <v>1261</v>
      </c>
      <c r="AI3" s="50" t="s">
        <v>1262</v>
      </c>
      <c r="AJ3" s="50">
        <v>3.12</v>
      </c>
      <c r="AK3" s="45">
        <v>3.8</v>
      </c>
      <c r="AL3" s="45">
        <v>3.7</v>
      </c>
      <c r="AM3" s="45"/>
      <c r="AN3" s="51" t="s">
        <v>1193</v>
      </c>
      <c r="AO3" s="51" t="s">
        <v>1263</v>
      </c>
      <c r="AP3" s="50">
        <v>3.11</v>
      </c>
      <c r="AQ3" s="50">
        <v>3.16</v>
      </c>
      <c r="AR3" s="52">
        <v>3.2</v>
      </c>
      <c r="AS3" s="50"/>
      <c r="AT3" s="45">
        <v>3.12</v>
      </c>
      <c r="AU3" s="51" t="s">
        <v>1264</v>
      </c>
      <c r="AV3" s="50">
        <v>4.5999999999999996</v>
      </c>
      <c r="AW3" s="45">
        <v>4.16</v>
      </c>
      <c r="AX3" s="13">
        <v>6.7</v>
      </c>
      <c r="AY3" s="13">
        <v>5.8</v>
      </c>
      <c r="AZ3" s="53">
        <v>5.23</v>
      </c>
      <c r="BA3" s="53">
        <v>5.23</v>
      </c>
      <c r="BB3" s="54">
        <v>5.3</v>
      </c>
      <c r="BC3" s="44"/>
      <c r="BD3" s="55">
        <v>3.23</v>
      </c>
      <c r="BE3" s="44"/>
      <c r="BF3" s="255" t="s">
        <v>1199</v>
      </c>
      <c r="BG3" s="44">
        <v>11.27</v>
      </c>
      <c r="BH3" s="51" t="s">
        <v>1196</v>
      </c>
      <c r="BI3" s="48" t="s">
        <v>1265</v>
      </c>
      <c r="BJ3" s="4"/>
      <c r="BK3" s="255" t="s">
        <v>1202</v>
      </c>
      <c r="BL3" s="4">
        <v>10.220000000000001</v>
      </c>
      <c r="BM3" s="56">
        <v>11.6</v>
      </c>
      <c r="BN3" s="4">
        <v>11.8</v>
      </c>
      <c r="BO3" s="51" t="s">
        <v>1266</v>
      </c>
      <c r="BP3" s="45">
        <v>1.9</v>
      </c>
      <c r="BQ3" s="46">
        <v>44940</v>
      </c>
      <c r="BR3" s="46" t="s">
        <v>1267</v>
      </c>
      <c r="BS3" s="46" t="s">
        <v>1268</v>
      </c>
      <c r="BT3" s="45">
        <v>1.9</v>
      </c>
      <c r="BU3" s="45">
        <v>1.9</v>
      </c>
      <c r="BV3" s="45">
        <v>3.1</v>
      </c>
      <c r="BW3" s="45">
        <v>1.1299999999999999</v>
      </c>
      <c r="BX3" s="45">
        <v>3.17</v>
      </c>
      <c r="BY3" s="57" t="s">
        <v>1269</v>
      </c>
      <c r="BZ3" s="55" t="s">
        <v>1270</v>
      </c>
      <c r="CA3" s="20" t="s">
        <v>1271</v>
      </c>
      <c r="CB3" s="255" t="s">
        <v>1207</v>
      </c>
      <c r="CC3" s="263" t="s">
        <v>1272</v>
      </c>
      <c r="CD3" s="255"/>
    </row>
    <row r="4" spans="1:82" ht="98.4" customHeight="1" x14ac:dyDescent="0.25">
      <c r="A4" s="255" t="s">
        <v>1208</v>
      </c>
      <c r="B4" s="255"/>
      <c r="C4" s="255"/>
      <c r="D4" s="44" t="s">
        <v>1273</v>
      </c>
      <c r="E4" s="44" t="s">
        <v>1274</v>
      </c>
      <c r="F4" s="44" t="s">
        <v>1275</v>
      </c>
      <c r="G4" s="44" t="s">
        <v>1276</v>
      </c>
      <c r="H4" s="44" t="s">
        <v>1277</v>
      </c>
      <c r="I4" s="44" t="s">
        <v>1278</v>
      </c>
      <c r="J4" s="45" t="s">
        <v>1279</v>
      </c>
      <c r="K4" s="45" t="s">
        <v>1280</v>
      </c>
      <c r="L4" s="45" t="s">
        <v>1281</v>
      </c>
      <c r="M4" s="45" t="s">
        <v>1282</v>
      </c>
      <c r="N4" s="58" t="s">
        <v>1283</v>
      </c>
      <c r="O4" s="45" t="s">
        <v>1284</v>
      </c>
      <c r="P4" s="45" t="s">
        <v>1285</v>
      </c>
      <c r="Q4" s="59" t="s">
        <v>1286</v>
      </c>
      <c r="R4" s="60" t="s">
        <v>1287</v>
      </c>
      <c r="S4" s="44" t="s">
        <v>1288</v>
      </c>
      <c r="T4" s="255"/>
      <c r="U4" s="61" t="s">
        <v>1289</v>
      </c>
      <c r="V4" s="61" t="s">
        <v>1290</v>
      </c>
      <c r="W4" s="44" t="s">
        <v>1291</v>
      </c>
      <c r="X4" s="62" t="s">
        <v>1292</v>
      </c>
      <c r="Y4" s="44" t="s">
        <v>1293</v>
      </c>
      <c r="Z4" s="255"/>
      <c r="AA4" s="41" t="s">
        <v>1294</v>
      </c>
      <c r="AB4" s="41" t="s">
        <v>1295</v>
      </c>
      <c r="AC4" s="56" t="s">
        <v>1296</v>
      </c>
      <c r="AD4" s="44" t="s">
        <v>1297</v>
      </c>
      <c r="AE4" s="44" t="s">
        <v>1298</v>
      </c>
      <c r="AF4" s="44" t="s">
        <v>1299</v>
      </c>
      <c r="AG4" s="44" t="s">
        <v>1300</v>
      </c>
      <c r="AH4" s="63" t="s">
        <v>1301</v>
      </c>
      <c r="AI4" s="63" t="s">
        <v>1302</v>
      </c>
      <c r="AJ4" s="62" t="s">
        <v>1303</v>
      </c>
      <c r="AK4" s="45" t="s">
        <v>1304</v>
      </c>
      <c r="AL4" s="45" t="s">
        <v>1305</v>
      </c>
      <c r="AM4" s="60" t="s">
        <v>1306</v>
      </c>
      <c r="AN4" s="64" t="s">
        <v>1307</v>
      </c>
      <c r="AO4" s="65" t="s">
        <v>1308</v>
      </c>
      <c r="AP4" s="64" t="s">
        <v>1309</v>
      </c>
      <c r="AQ4" s="65" t="s">
        <v>1310</v>
      </c>
      <c r="AR4" s="50" t="s">
        <v>1311</v>
      </c>
      <c r="AS4" s="50" t="s">
        <v>1312</v>
      </c>
      <c r="AT4" s="50" t="s">
        <v>1313</v>
      </c>
      <c r="AU4" s="62" t="s">
        <v>1314</v>
      </c>
      <c r="AV4" s="63" t="s">
        <v>1315</v>
      </c>
      <c r="AW4" s="45" t="s">
        <v>1316</v>
      </c>
      <c r="AX4" s="59" t="s">
        <v>1317</v>
      </c>
      <c r="AY4" s="66" t="s">
        <v>1318</v>
      </c>
      <c r="AZ4" s="53" t="s">
        <v>1319</v>
      </c>
      <c r="BA4" s="19" t="s">
        <v>1320</v>
      </c>
      <c r="BB4" s="44" t="s">
        <v>1321</v>
      </c>
      <c r="BC4" s="44" t="s">
        <v>1322</v>
      </c>
      <c r="BD4" s="55" t="s">
        <v>1323</v>
      </c>
      <c r="BE4" s="44" t="s">
        <v>1324</v>
      </c>
      <c r="BF4" s="255"/>
      <c r="BG4" s="44" t="s">
        <v>1325</v>
      </c>
      <c r="BH4" s="63" t="s">
        <v>1326</v>
      </c>
      <c r="BI4" s="66" t="s">
        <v>1327</v>
      </c>
      <c r="BJ4" s="41"/>
      <c r="BK4" s="255"/>
      <c r="BL4" s="61" t="s">
        <v>1328</v>
      </c>
      <c r="BM4" s="56" t="s">
        <v>1329</v>
      </c>
      <c r="BN4" s="56" t="s">
        <v>1330</v>
      </c>
      <c r="BO4" s="62" t="s">
        <v>1331</v>
      </c>
      <c r="BP4" s="45" t="s">
        <v>1332</v>
      </c>
      <c r="BQ4" s="45" t="s">
        <v>1333</v>
      </c>
      <c r="BR4" s="45" t="s">
        <v>1334</v>
      </c>
      <c r="BS4" s="45" t="s">
        <v>1335</v>
      </c>
      <c r="BT4" s="67" t="s">
        <v>1336</v>
      </c>
      <c r="BU4" s="67" t="s">
        <v>1337</v>
      </c>
      <c r="BV4" s="67" t="s">
        <v>1338</v>
      </c>
      <c r="BW4" s="67" t="s">
        <v>1339</v>
      </c>
      <c r="BX4" s="50" t="s">
        <v>1312</v>
      </c>
      <c r="BY4" s="55" t="s">
        <v>1340</v>
      </c>
      <c r="BZ4" s="55" t="s">
        <v>1341</v>
      </c>
      <c r="CA4" s="56" t="s">
        <v>1342</v>
      </c>
      <c r="CB4" s="255"/>
      <c r="CC4" s="264"/>
      <c r="CD4" s="255"/>
    </row>
    <row r="5" spans="1:82" ht="15.6" x14ac:dyDescent="0.25">
      <c r="A5" s="255" t="s">
        <v>1252</v>
      </c>
      <c r="B5" s="255"/>
      <c r="C5" s="255"/>
      <c r="D5" s="311" t="s">
        <v>1343</v>
      </c>
      <c r="E5" s="311" t="s">
        <v>1343</v>
      </c>
      <c r="F5" s="311" t="s">
        <v>1343</v>
      </c>
      <c r="G5" s="311" t="s">
        <v>1343</v>
      </c>
      <c r="H5" s="311" t="s">
        <v>1343</v>
      </c>
      <c r="I5" s="311" t="s">
        <v>1343</v>
      </c>
      <c r="J5" s="307" t="s">
        <v>1343</v>
      </c>
      <c r="K5" s="307" t="s">
        <v>1343</v>
      </c>
      <c r="L5" s="307" t="s">
        <v>1343</v>
      </c>
      <c r="M5" s="307" t="s">
        <v>1343</v>
      </c>
      <c r="N5" s="307" t="s">
        <v>1343</v>
      </c>
      <c r="O5" s="307" t="s">
        <v>1343</v>
      </c>
      <c r="P5" s="307" t="s">
        <v>1343</v>
      </c>
      <c r="Q5" s="13" t="s">
        <v>1343</v>
      </c>
      <c r="R5" s="313" t="s">
        <v>1343</v>
      </c>
      <c r="S5" s="311" t="s">
        <v>1343</v>
      </c>
      <c r="T5" s="255"/>
      <c r="U5" s="254" t="s">
        <v>1344</v>
      </c>
      <c r="V5" s="254" t="s">
        <v>1345</v>
      </c>
      <c r="W5" s="311" t="s">
        <v>1346</v>
      </c>
      <c r="X5" s="309" t="s">
        <v>1346</v>
      </c>
      <c r="Y5" s="311" t="s">
        <v>1347</v>
      </c>
      <c r="Z5" s="255"/>
      <c r="AA5" s="241" t="s">
        <v>1253</v>
      </c>
      <c r="AB5" s="254"/>
      <c r="AC5" s="254" t="s">
        <v>1253</v>
      </c>
      <c r="AD5" s="311" t="s">
        <v>1348</v>
      </c>
      <c r="AE5" s="311" t="s">
        <v>1349</v>
      </c>
      <c r="AF5" s="311" t="s">
        <v>1253</v>
      </c>
      <c r="AG5" s="311" t="s">
        <v>1349</v>
      </c>
      <c r="AH5" s="309" t="s">
        <v>1343</v>
      </c>
      <c r="AI5" s="309" t="s">
        <v>1347</v>
      </c>
      <c r="AJ5" s="309" t="s">
        <v>1253</v>
      </c>
      <c r="AK5" s="307" t="s">
        <v>1343</v>
      </c>
      <c r="AL5" s="307" t="s">
        <v>1253</v>
      </c>
      <c r="AM5" s="307"/>
      <c r="AN5" s="309" t="s">
        <v>1343</v>
      </c>
      <c r="AO5" s="309" t="s">
        <v>1253</v>
      </c>
      <c r="AP5" s="309" t="s">
        <v>1349</v>
      </c>
      <c r="AQ5" s="309" t="s">
        <v>1253</v>
      </c>
      <c r="AR5" s="303" t="s">
        <v>1350</v>
      </c>
      <c r="AS5" s="303" t="s">
        <v>1351</v>
      </c>
      <c r="AT5" s="303" t="s">
        <v>1253</v>
      </c>
      <c r="AU5" s="309" t="s">
        <v>1352</v>
      </c>
      <c r="AV5" s="309" t="s">
        <v>1353</v>
      </c>
      <c r="AW5" s="307" t="s">
        <v>1253</v>
      </c>
      <c r="AX5" s="242" t="s">
        <v>1253</v>
      </c>
      <c r="AY5" s="242" t="s">
        <v>1253</v>
      </c>
      <c r="AZ5" s="284" t="s">
        <v>1253</v>
      </c>
      <c r="BA5" s="284" t="s">
        <v>1253</v>
      </c>
      <c r="BB5" s="311" t="s">
        <v>1253</v>
      </c>
      <c r="BC5" s="68" t="s">
        <v>1253</v>
      </c>
      <c r="BD5" s="305" t="s">
        <v>1253</v>
      </c>
      <c r="BE5" s="311"/>
      <c r="BF5" s="255"/>
      <c r="BG5" s="311" t="s">
        <v>1253</v>
      </c>
      <c r="BH5" s="309" t="s">
        <v>1354</v>
      </c>
      <c r="BI5" s="242" t="s">
        <v>1355</v>
      </c>
      <c r="BJ5" s="277"/>
      <c r="BK5" s="255"/>
      <c r="BL5" s="254" t="s">
        <v>1356</v>
      </c>
      <c r="BM5" s="254" t="s">
        <v>1253</v>
      </c>
      <c r="BN5" s="254" t="s">
        <v>1253</v>
      </c>
      <c r="BO5" s="309" t="s">
        <v>1343</v>
      </c>
      <c r="BP5" s="307" t="s">
        <v>1343</v>
      </c>
      <c r="BQ5" s="307" t="s">
        <v>1343</v>
      </c>
      <c r="BR5" s="307" t="s">
        <v>1253</v>
      </c>
      <c r="BS5" s="307" t="s">
        <v>1253</v>
      </c>
      <c r="BT5" s="307" t="s">
        <v>1343</v>
      </c>
      <c r="BU5" s="307" t="s">
        <v>1343</v>
      </c>
      <c r="BV5" s="307" t="s">
        <v>1253</v>
      </c>
      <c r="BW5" s="307" t="s">
        <v>1253</v>
      </c>
      <c r="BX5" s="303" t="s">
        <v>1351</v>
      </c>
      <c r="BY5" s="305" t="s">
        <v>1357</v>
      </c>
      <c r="BZ5" s="305" t="s">
        <v>1253</v>
      </c>
      <c r="CA5" s="254" t="s">
        <v>1253</v>
      </c>
      <c r="CB5" s="255"/>
      <c r="CC5" s="264"/>
      <c r="CD5" s="255"/>
    </row>
    <row r="6" spans="1:82" ht="15.6" x14ac:dyDescent="0.25">
      <c r="A6" s="255" t="s">
        <v>1</v>
      </c>
      <c r="B6" s="255"/>
      <c r="C6" s="43" t="s">
        <v>2</v>
      </c>
      <c r="D6" s="312"/>
      <c r="E6" s="312"/>
      <c r="F6" s="312"/>
      <c r="G6" s="312"/>
      <c r="H6" s="312"/>
      <c r="I6" s="312"/>
      <c r="J6" s="308"/>
      <c r="K6" s="308"/>
      <c r="L6" s="308"/>
      <c r="M6" s="308"/>
      <c r="N6" s="308"/>
      <c r="O6" s="308"/>
      <c r="P6" s="308"/>
      <c r="Q6" s="13"/>
      <c r="R6" s="310"/>
      <c r="S6" s="312"/>
      <c r="T6" s="255"/>
      <c r="U6" s="254"/>
      <c r="V6" s="254"/>
      <c r="W6" s="312"/>
      <c r="X6" s="309"/>
      <c r="Y6" s="265"/>
      <c r="Z6" s="255"/>
      <c r="AA6" s="254"/>
      <c r="AB6" s="254"/>
      <c r="AC6" s="254"/>
      <c r="AD6" s="312"/>
      <c r="AE6" s="312"/>
      <c r="AF6" s="312"/>
      <c r="AG6" s="312"/>
      <c r="AH6" s="309"/>
      <c r="AI6" s="309"/>
      <c r="AJ6" s="309"/>
      <c r="AK6" s="308"/>
      <c r="AL6" s="308"/>
      <c r="AM6" s="308"/>
      <c r="AN6" s="309"/>
      <c r="AO6" s="309"/>
      <c r="AP6" s="309"/>
      <c r="AQ6" s="309"/>
      <c r="AR6" s="308"/>
      <c r="AS6" s="304"/>
      <c r="AT6" s="308"/>
      <c r="AU6" s="309"/>
      <c r="AV6" s="309"/>
      <c r="AW6" s="308"/>
      <c r="AX6" s="242"/>
      <c r="AY6" s="242"/>
      <c r="AZ6" s="285"/>
      <c r="BA6" s="285"/>
      <c r="BB6" s="312"/>
      <c r="BC6" s="69"/>
      <c r="BD6" s="306"/>
      <c r="BE6" s="312"/>
      <c r="BF6" s="255"/>
      <c r="BG6" s="312"/>
      <c r="BH6" s="309"/>
      <c r="BI6" s="242"/>
      <c r="BJ6" s="278"/>
      <c r="BK6" s="255"/>
      <c r="BL6" s="254"/>
      <c r="BM6" s="254"/>
      <c r="BN6" s="254"/>
      <c r="BO6" s="309"/>
      <c r="BP6" s="310"/>
      <c r="BQ6" s="308"/>
      <c r="BR6" s="308"/>
      <c r="BS6" s="308"/>
      <c r="BT6" s="308"/>
      <c r="BU6" s="308"/>
      <c r="BV6" s="308"/>
      <c r="BW6" s="308"/>
      <c r="BX6" s="304"/>
      <c r="BY6" s="306"/>
      <c r="BZ6" s="306"/>
      <c r="CA6" s="254"/>
      <c r="CB6" s="255"/>
      <c r="CC6" s="265"/>
      <c r="CD6" s="255"/>
    </row>
    <row r="7" spans="1:82" x14ac:dyDescent="0.25">
      <c r="A7" s="259" t="s">
        <v>81</v>
      </c>
      <c r="B7" s="260"/>
      <c r="C7" s="70" t="s">
        <v>82</v>
      </c>
      <c r="D7" s="4"/>
      <c r="E7" s="4"/>
      <c r="F7" s="4"/>
      <c r="G7" s="4"/>
      <c r="H7" s="4"/>
      <c r="I7" s="4"/>
      <c r="J7" s="50"/>
      <c r="K7" s="50"/>
      <c r="L7" s="50"/>
      <c r="M7" s="50"/>
      <c r="N7" s="50"/>
      <c r="O7" s="50"/>
      <c r="P7" s="50"/>
      <c r="Q7" s="13"/>
      <c r="R7" s="50"/>
      <c r="S7" s="4"/>
      <c r="T7" s="4">
        <f>IF(SUM(D7:S7)&gt;5,"5",SUM(D7:S7))</f>
        <v>0</v>
      </c>
      <c r="U7" s="4"/>
      <c r="V7" s="4">
        <v>3</v>
      </c>
      <c r="W7" s="4"/>
      <c r="X7" s="50"/>
      <c r="Y7" s="4">
        <v>2</v>
      </c>
      <c r="Z7" s="4">
        <f>SUM(U7:Y7)</f>
        <v>5</v>
      </c>
      <c r="AA7" s="4"/>
      <c r="AB7" s="240">
        <v>0</v>
      </c>
      <c r="AC7" s="4"/>
      <c r="AD7" s="4"/>
      <c r="AE7" s="4"/>
      <c r="AF7" s="4"/>
      <c r="AG7" s="4"/>
      <c r="AH7" s="50"/>
      <c r="AI7" s="50">
        <v>3</v>
      </c>
      <c r="AJ7" s="50"/>
      <c r="AK7" s="50"/>
      <c r="AL7" s="50"/>
      <c r="AM7" s="71"/>
      <c r="AN7" s="50"/>
      <c r="AO7" s="50"/>
      <c r="AP7" s="50"/>
      <c r="AQ7" s="50"/>
      <c r="AR7" s="50"/>
      <c r="AS7" s="50"/>
      <c r="AT7" s="50"/>
      <c r="AU7" s="50"/>
      <c r="AV7" s="50">
        <v>3</v>
      </c>
      <c r="AW7" s="50"/>
      <c r="AX7" s="13"/>
      <c r="AY7" s="13"/>
      <c r="AZ7" s="13"/>
      <c r="BA7" s="13"/>
      <c r="BB7" s="4"/>
      <c r="BC7" s="21"/>
      <c r="BD7" s="55"/>
      <c r="BE7" s="4"/>
      <c r="BF7" s="4">
        <f>IF(SUM(AA7:BE7)&gt;20,"20",SUM(AA7:BE7))</f>
        <v>6</v>
      </c>
      <c r="BG7" s="4"/>
      <c r="BH7" s="50"/>
      <c r="BI7" s="13">
        <v>3</v>
      </c>
      <c r="BJ7" s="4"/>
      <c r="BK7" s="4">
        <f>SUM(BG7:BJ7)</f>
        <v>3</v>
      </c>
      <c r="BL7" s="4"/>
      <c r="BM7" s="4"/>
      <c r="BN7" s="4"/>
      <c r="BO7" s="50"/>
      <c r="BP7" s="71"/>
      <c r="BQ7" s="50"/>
      <c r="BR7" s="50"/>
      <c r="BS7" s="50"/>
      <c r="BT7" s="50"/>
      <c r="BU7" s="50"/>
      <c r="BV7" s="50"/>
      <c r="BW7" s="71"/>
      <c r="BX7" s="50"/>
      <c r="BY7" s="72"/>
      <c r="BZ7" s="55"/>
      <c r="CA7" s="4"/>
      <c r="CB7" s="4">
        <f>IF(SUM(BL7:CA7)&gt;10,"10",SUM(BL7:CA7))</f>
        <v>0</v>
      </c>
      <c r="CC7" s="4">
        <v>50</v>
      </c>
      <c r="CD7" s="4">
        <f>CC7+CB7+BK7+BF7+Z7+T7</f>
        <v>64</v>
      </c>
    </row>
    <row r="8" spans="1:82" x14ac:dyDescent="0.25">
      <c r="A8" s="259" t="s">
        <v>83</v>
      </c>
      <c r="B8" s="260"/>
      <c r="C8" s="73" t="s">
        <v>84</v>
      </c>
      <c r="D8" s="4"/>
      <c r="E8" s="4"/>
      <c r="F8" s="4"/>
      <c r="G8" s="4"/>
      <c r="H8" s="4"/>
      <c r="I8" s="4"/>
      <c r="J8" s="50"/>
      <c r="K8" s="50"/>
      <c r="L8" s="50"/>
      <c r="M8" s="50"/>
      <c r="N8" s="50"/>
      <c r="O8" s="50"/>
      <c r="P8" s="50"/>
      <c r="Q8" s="13"/>
      <c r="R8" s="50"/>
      <c r="S8" s="4"/>
      <c r="T8" s="212">
        <f t="shared" ref="T8:T46" si="0">IF(SUM(D8:S8)&gt;5,"5",SUM(D8:S8))</f>
        <v>0</v>
      </c>
      <c r="U8" s="4"/>
      <c r="V8" s="4"/>
      <c r="W8" s="4">
        <v>3</v>
      </c>
      <c r="X8" s="50"/>
      <c r="Y8" s="4"/>
      <c r="Z8" s="4">
        <f t="shared" ref="Z8:Z46" si="1">SUM(U8:Y8)</f>
        <v>3</v>
      </c>
      <c r="AA8" s="4"/>
      <c r="AB8" s="240">
        <v>0</v>
      </c>
      <c r="AC8" s="4"/>
      <c r="AD8" s="4">
        <v>3</v>
      </c>
      <c r="AE8" s="4"/>
      <c r="AF8" s="4"/>
      <c r="AG8" s="4"/>
      <c r="AH8" s="50"/>
      <c r="AI8" s="50"/>
      <c r="AJ8" s="50"/>
      <c r="AK8" s="50"/>
      <c r="AL8" s="50"/>
      <c r="AM8" s="71">
        <v>2</v>
      </c>
      <c r="AN8" s="50"/>
      <c r="AO8" s="50"/>
      <c r="AP8" s="50"/>
      <c r="AQ8" s="50">
        <v>2</v>
      </c>
      <c r="AR8" s="50"/>
      <c r="AS8" s="50"/>
      <c r="AT8" s="50"/>
      <c r="AU8" s="50"/>
      <c r="AV8" s="50"/>
      <c r="AW8" s="50"/>
      <c r="AX8" s="13"/>
      <c r="AY8" s="13"/>
      <c r="AZ8" s="13"/>
      <c r="BA8" s="13"/>
      <c r="BB8" s="4"/>
      <c r="BC8" s="21"/>
      <c r="BD8" s="72"/>
      <c r="BE8" s="4"/>
      <c r="BF8" s="212">
        <f t="shared" ref="BF8:BF46" si="2">IF(SUM(AA8:BE8)&gt;20,"20",SUM(AA8:BE8))</f>
        <v>7</v>
      </c>
      <c r="BG8" s="4"/>
      <c r="BH8" s="50"/>
      <c r="BI8" s="13"/>
      <c r="BJ8" s="4"/>
      <c r="BK8" s="4">
        <f t="shared" ref="BK8:BK46" si="3">SUM(BG8:BJ8)</f>
        <v>0</v>
      </c>
      <c r="BL8" s="4"/>
      <c r="BM8" s="4"/>
      <c r="BN8" s="4"/>
      <c r="BO8" s="50"/>
      <c r="BP8" s="71"/>
      <c r="BQ8" s="50"/>
      <c r="BR8" s="50"/>
      <c r="BS8" s="50"/>
      <c r="BT8" s="50"/>
      <c r="BU8" s="50"/>
      <c r="BV8" s="50">
        <v>2</v>
      </c>
      <c r="BW8" s="71"/>
      <c r="BX8" s="50"/>
      <c r="BY8" s="72"/>
      <c r="BZ8" s="72"/>
      <c r="CA8" s="4"/>
      <c r="CB8" s="212">
        <f t="shared" ref="CB8:CB46" si="4">IF(SUM(BL8:CA8)&gt;10,"10",SUM(BL8:CA8))</f>
        <v>2</v>
      </c>
      <c r="CC8" s="4">
        <v>50</v>
      </c>
      <c r="CD8" s="4">
        <f t="shared" ref="CD8:CD46" si="5">CC8+CB8+BK8+BF8+Z8+T8</f>
        <v>62</v>
      </c>
    </row>
    <row r="9" spans="1:82" x14ac:dyDescent="0.25">
      <c r="A9" s="259" t="s">
        <v>85</v>
      </c>
      <c r="B9" s="260"/>
      <c r="C9" s="73" t="s">
        <v>86</v>
      </c>
      <c r="D9" s="4"/>
      <c r="E9" s="4"/>
      <c r="F9" s="4"/>
      <c r="G9" s="4"/>
      <c r="H9" s="4"/>
      <c r="I9" s="4"/>
      <c r="J9" s="50">
        <v>2</v>
      </c>
      <c r="K9" s="50"/>
      <c r="L9" s="50"/>
      <c r="M9" s="50"/>
      <c r="N9" s="50"/>
      <c r="O9" s="50"/>
      <c r="P9" s="50"/>
      <c r="Q9" s="13"/>
      <c r="R9" s="50"/>
      <c r="S9" s="4"/>
      <c r="T9" s="212">
        <f t="shared" si="0"/>
        <v>2</v>
      </c>
      <c r="U9" s="4"/>
      <c r="V9" s="4"/>
      <c r="W9" s="4"/>
      <c r="X9" s="50"/>
      <c r="Y9" s="4"/>
      <c r="Z9" s="4">
        <f t="shared" si="1"/>
        <v>0</v>
      </c>
      <c r="AA9" s="4"/>
      <c r="AB9" s="4">
        <v>0</v>
      </c>
      <c r="AC9" s="4"/>
      <c r="AD9" s="4"/>
      <c r="AE9" s="4"/>
      <c r="AF9" s="4">
        <v>2</v>
      </c>
      <c r="AG9" s="4"/>
      <c r="AH9" s="50"/>
      <c r="AI9" s="50">
        <v>3</v>
      </c>
      <c r="AJ9" s="50"/>
      <c r="AK9" s="50"/>
      <c r="AL9" s="50"/>
      <c r="AM9" s="71"/>
      <c r="AN9" s="50"/>
      <c r="AO9" s="50">
        <v>2</v>
      </c>
      <c r="AP9" s="50"/>
      <c r="AQ9" s="50">
        <v>2</v>
      </c>
      <c r="AR9" s="50">
        <v>4</v>
      </c>
      <c r="AS9" s="50">
        <v>2</v>
      </c>
      <c r="AT9" s="50"/>
      <c r="AU9" s="50"/>
      <c r="AV9" s="50">
        <v>3</v>
      </c>
      <c r="AW9" s="50"/>
      <c r="AX9" s="13"/>
      <c r="AY9" s="13"/>
      <c r="AZ9" s="13"/>
      <c r="BA9" s="13"/>
      <c r="BB9" s="4"/>
      <c r="BC9" s="21"/>
      <c r="BD9" s="72"/>
      <c r="BE9" s="4"/>
      <c r="BF9" s="212">
        <f t="shared" si="2"/>
        <v>18</v>
      </c>
      <c r="BG9" s="4"/>
      <c r="BH9" s="50"/>
      <c r="BI9" s="13"/>
      <c r="BJ9" s="4"/>
      <c r="BK9" s="4">
        <f t="shared" si="3"/>
        <v>0</v>
      </c>
      <c r="BL9" s="4"/>
      <c r="BM9" s="4"/>
      <c r="BN9" s="4"/>
      <c r="BO9" s="50"/>
      <c r="BP9" s="71"/>
      <c r="BQ9" s="50"/>
      <c r="BR9" s="50"/>
      <c r="BS9" s="50"/>
      <c r="BT9" s="50"/>
      <c r="BU9" s="50"/>
      <c r="BV9" s="50"/>
      <c r="BW9" s="71"/>
      <c r="BX9" s="50">
        <v>2</v>
      </c>
      <c r="BY9" s="72"/>
      <c r="BZ9" s="72">
        <v>2</v>
      </c>
      <c r="CA9" s="4"/>
      <c r="CB9" s="212">
        <f t="shared" si="4"/>
        <v>4</v>
      </c>
      <c r="CC9" s="4">
        <v>50</v>
      </c>
      <c r="CD9" s="4">
        <f t="shared" si="5"/>
        <v>74</v>
      </c>
    </row>
    <row r="10" spans="1:82" x14ac:dyDescent="0.25">
      <c r="A10" s="259" t="s">
        <v>87</v>
      </c>
      <c r="B10" s="260"/>
      <c r="C10" s="73" t="s">
        <v>88</v>
      </c>
      <c r="D10" s="4"/>
      <c r="E10" s="4"/>
      <c r="F10" s="4"/>
      <c r="G10" s="4"/>
      <c r="H10" s="4"/>
      <c r="I10" s="4"/>
      <c r="J10" s="50"/>
      <c r="K10" s="50"/>
      <c r="L10" s="50"/>
      <c r="M10" s="50"/>
      <c r="N10" s="50"/>
      <c r="O10" s="50"/>
      <c r="P10" s="50"/>
      <c r="Q10" s="13"/>
      <c r="R10" s="50"/>
      <c r="S10" s="4"/>
      <c r="T10" s="212">
        <f t="shared" si="0"/>
        <v>0</v>
      </c>
      <c r="U10" s="4"/>
      <c r="V10" s="4"/>
      <c r="W10" s="4"/>
      <c r="X10" s="50"/>
      <c r="Y10" s="4"/>
      <c r="Z10" s="4">
        <f t="shared" si="1"/>
        <v>0</v>
      </c>
      <c r="AA10" s="4"/>
      <c r="AB10" s="4">
        <v>0</v>
      </c>
      <c r="AC10" s="4"/>
      <c r="AD10" s="4"/>
      <c r="AE10" s="4"/>
      <c r="AF10" s="4">
        <v>2</v>
      </c>
      <c r="AG10" s="4"/>
      <c r="AH10" s="50"/>
      <c r="AI10" s="50"/>
      <c r="AJ10" s="50"/>
      <c r="AK10" s="50"/>
      <c r="AL10" s="50"/>
      <c r="AM10" s="71"/>
      <c r="AN10" s="50"/>
      <c r="AO10" s="50"/>
      <c r="AP10" s="50">
        <v>3</v>
      </c>
      <c r="AQ10" s="50"/>
      <c r="AR10" s="50">
        <v>4</v>
      </c>
      <c r="AS10" s="50"/>
      <c r="AT10" s="50"/>
      <c r="AU10" s="50"/>
      <c r="AV10" s="50">
        <v>3</v>
      </c>
      <c r="AW10" s="50"/>
      <c r="AX10" s="13"/>
      <c r="AY10" s="13">
        <v>5</v>
      </c>
      <c r="AZ10" s="13"/>
      <c r="BA10" s="13"/>
      <c r="BB10" s="4"/>
      <c r="BC10" s="21"/>
      <c r="BD10" s="72"/>
      <c r="BE10" s="4"/>
      <c r="BF10" s="212">
        <f t="shared" si="2"/>
        <v>17</v>
      </c>
      <c r="BG10" s="4"/>
      <c r="BH10" s="50"/>
      <c r="BI10" s="13"/>
      <c r="BJ10" s="4"/>
      <c r="BK10" s="4">
        <f t="shared" si="3"/>
        <v>0</v>
      </c>
      <c r="BL10" s="4"/>
      <c r="BM10" s="4"/>
      <c r="BN10" s="4"/>
      <c r="BO10" s="50"/>
      <c r="BP10" s="71"/>
      <c r="BQ10" s="50"/>
      <c r="BR10" s="50"/>
      <c r="BS10" s="50"/>
      <c r="BT10" s="50"/>
      <c r="BU10" s="50"/>
      <c r="BV10" s="50"/>
      <c r="BW10" s="71"/>
      <c r="BX10" s="50"/>
      <c r="BY10" s="72"/>
      <c r="BZ10" s="72"/>
      <c r="CA10" s="4"/>
      <c r="CB10" s="212">
        <f t="shared" si="4"/>
        <v>0</v>
      </c>
      <c r="CC10" s="4">
        <v>50</v>
      </c>
      <c r="CD10" s="4">
        <f t="shared" si="5"/>
        <v>67</v>
      </c>
    </row>
    <row r="11" spans="1:82" x14ac:dyDescent="0.25">
      <c r="A11" s="259" t="s">
        <v>89</v>
      </c>
      <c r="B11" s="260"/>
      <c r="C11" s="73" t="s">
        <v>90</v>
      </c>
      <c r="D11" s="4"/>
      <c r="E11" s="4"/>
      <c r="F11" s="4"/>
      <c r="G11" s="4"/>
      <c r="H11" s="4"/>
      <c r="I11" s="4"/>
      <c r="J11" s="50"/>
      <c r="K11" s="50"/>
      <c r="L11" s="50"/>
      <c r="M11" s="50"/>
      <c r="N11" s="50"/>
      <c r="O11" s="50"/>
      <c r="P11" s="50"/>
      <c r="Q11" s="13"/>
      <c r="R11" s="50"/>
      <c r="S11" s="4">
        <v>1</v>
      </c>
      <c r="T11" s="212">
        <f t="shared" si="0"/>
        <v>1</v>
      </c>
      <c r="U11" s="4"/>
      <c r="V11" s="4"/>
      <c r="W11" s="4">
        <v>3</v>
      </c>
      <c r="X11" s="50"/>
      <c r="Y11" s="4"/>
      <c r="Z11" s="4">
        <f t="shared" si="1"/>
        <v>3</v>
      </c>
      <c r="AA11" s="4"/>
      <c r="AB11" s="4">
        <v>0</v>
      </c>
      <c r="AC11" s="4"/>
      <c r="AD11" s="4"/>
      <c r="AE11" s="4">
        <v>3</v>
      </c>
      <c r="AF11" s="4"/>
      <c r="AG11" s="4"/>
      <c r="AH11" s="50"/>
      <c r="AI11" s="50">
        <v>3</v>
      </c>
      <c r="AJ11" s="50"/>
      <c r="AK11" s="50"/>
      <c r="AL11" s="50"/>
      <c r="AM11" s="71"/>
      <c r="AN11" s="50"/>
      <c r="AO11" s="50"/>
      <c r="AP11" s="50"/>
      <c r="AQ11" s="50">
        <v>2</v>
      </c>
      <c r="AR11" s="50">
        <v>4</v>
      </c>
      <c r="AS11" s="50"/>
      <c r="AT11" s="50"/>
      <c r="AU11" s="50"/>
      <c r="AV11" s="50"/>
      <c r="AW11" s="50"/>
      <c r="AX11" s="13"/>
      <c r="AY11" s="13"/>
      <c r="AZ11" s="13"/>
      <c r="BA11" s="13"/>
      <c r="BB11" s="4"/>
      <c r="BC11" s="21"/>
      <c r="BD11" s="72"/>
      <c r="BE11" s="4"/>
      <c r="BF11" s="212">
        <f t="shared" si="2"/>
        <v>12</v>
      </c>
      <c r="BG11" s="4"/>
      <c r="BH11" s="50"/>
      <c r="BI11" s="13"/>
      <c r="BJ11" s="4"/>
      <c r="BK11" s="4">
        <f t="shared" si="3"/>
        <v>0</v>
      </c>
      <c r="BL11" s="4"/>
      <c r="BM11" s="4"/>
      <c r="BN11" s="4"/>
      <c r="BO11" s="50">
        <v>3</v>
      </c>
      <c r="BP11" s="71"/>
      <c r="BQ11" s="50"/>
      <c r="BR11" s="50"/>
      <c r="BS11" s="50"/>
      <c r="BT11" s="50"/>
      <c r="BU11" s="50"/>
      <c r="BV11" s="50"/>
      <c r="BW11" s="71"/>
      <c r="BX11" s="50"/>
      <c r="BY11" s="72"/>
      <c r="BZ11" s="72"/>
      <c r="CA11" s="4"/>
      <c r="CB11" s="212">
        <f t="shared" si="4"/>
        <v>3</v>
      </c>
      <c r="CC11" s="4">
        <v>50</v>
      </c>
      <c r="CD11" s="4">
        <f t="shared" si="5"/>
        <v>69</v>
      </c>
    </row>
    <row r="12" spans="1:82" x14ac:dyDescent="0.25">
      <c r="A12" s="259" t="s">
        <v>91</v>
      </c>
      <c r="B12" s="260"/>
      <c r="C12" s="73" t="s">
        <v>92</v>
      </c>
      <c r="D12" s="4"/>
      <c r="E12" s="4"/>
      <c r="F12" s="4"/>
      <c r="G12" s="4"/>
      <c r="H12" s="4"/>
      <c r="I12" s="4"/>
      <c r="J12" s="50"/>
      <c r="K12" s="50"/>
      <c r="L12" s="50"/>
      <c r="M12" s="50"/>
      <c r="N12" s="50"/>
      <c r="O12" s="50">
        <v>2</v>
      </c>
      <c r="P12" s="50"/>
      <c r="Q12" s="13"/>
      <c r="R12" s="50">
        <v>2</v>
      </c>
      <c r="S12" s="4"/>
      <c r="T12" s="212">
        <f t="shared" si="0"/>
        <v>4</v>
      </c>
      <c r="U12" s="4"/>
      <c r="V12" s="4"/>
      <c r="W12" s="4">
        <v>3</v>
      </c>
      <c r="X12" s="50"/>
      <c r="Y12" s="4"/>
      <c r="Z12" s="4">
        <f t="shared" si="1"/>
        <v>3</v>
      </c>
      <c r="AA12" s="4"/>
      <c r="AB12" s="4">
        <v>0</v>
      </c>
      <c r="AC12" s="4"/>
      <c r="AD12" s="4"/>
      <c r="AE12" s="4"/>
      <c r="AF12" s="4"/>
      <c r="AG12" s="4"/>
      <c r="AH12" s="50"/>
      <c r="AI12" s="50"/>
      <c r="AJ12" s="50"/>
      <c r="AK12" s="50"/>
      <c r="AL12" s="50"/>
      <c r="AM12" s="71"/>
      <c r="AN12" s="50"/>
      <c r="AO12" s="50"/>
      <c r="AP12" s="50"/>
      <c r="AQ12" s="50"/>
      <c r="AR12" s="50"/>
      <c r="AS12" s="50"/>
      <c r="AT12" s="50">
        <v>2</v>
      </c>
      <c r="AU12" s="50"/>
      <c r="AV12" s="50"/>
      <c r="AW12" s="50"/>
      <c r="AX12" s="13">
        <v>4</v>
      </c>
      <c r="AY12" s="13">
        <v>5</v>
      </c>
      <c r="AZ12" s="13">
        <v>3</v>
      </c>
      <c r="BA12" s="13"/>
      <c r="BB12" s="4"/>
      <c r="BC12" s="21"/>
      <c r="BD12" s="72"/>
      <c r="BE12" s="4"/>
      <c r="BF12" s="212">
        <f t="shared" si="2"/>
        <v>14</v>
      </c>
      <c r="BG12" s="4"/>
      <c r="BH12" s="50"/>
      <c r="BI12" s="13"/>
      <c r="BJ12" s="4"/>
      <c r="BK12" s="4">
        <f t="shared" si="3"/>
        <v>0</v>
      </c>
      <c r="BL12" s="4"/>
      <c r="BM12" s="4"/>
      <c r="BN12" s="4"/>
      <c r="BO12" s="50"/>
      <c r="BP12" s="71">
        <v>3</v>
      </c>
      <c r="BQ12" s="50">
        <v>2</v>
      </c>
      <c r="BR12" s="50"/>
      <c r="BS12" s="50"/>
      <c r="BT12" s="50">
        <v>2</v>
      </c>
      <c r="BU12" s="50">
        <v>3</v>
      </c>
      <c r="BV12" s="50"/>
      <c r="BW12" s="71">
        <v>3</v>
      </c>
      <c r="BX12" s="50"/>
      <c r="BY12" s="72"/>
      <c r="BZ12" s="72"/>
      <c r="CA12" s="4"/>
      <c r="CB12" s="212" t="str">
        <f t="shared" si="4"/>
        <v>10</v>
      </c>
      <c r="CC12" s="4">
        <v>50</v>
      </c>
      <c r="CD12" s="4">
        <f t="shared" si="5"/>
        <v>81</v>
      </c>
    </row>
    <row r="13" spans="1:82" x14ac:dyDescent="0.25">
      <c r="A13" s="259" t="s">
        <v>93</v>
      </c>
      <c r="B13" s="260"/>
      <c r="C13" s="74" t="s">
        <v>94</v>
      </c>
      <c r="D13" s="4"/>
      <c r="E13" s="4"/>
      <c r="F13" s="4"/>
      <c r="G13" s="4">
        <v>1</v>
      </c>
      <c r="H13" s="4">
        <v>2</v>
      </c>
      <c r="I13" s="4"/>
      <c r="J13" s="50"/>
      <c r="K13" s="50"/>
      <c r="L13" s="50">
        <v>2</v>
      </c>
      <c r="M13" s="50"/>
      <c r="N13" s="50"/>
      <c r="O13" s="50"/>
      <c r="P13" s="50">
        <v>2</v>
      </c>
      <c r="Q13" s="13">
        <v>3</v>
      </c>
      <c r="R13" s="50">
        <v>2</v>
      </c>
      <c r="S13" s="4"/>
      <c r="T13" s="212" t="str">
        <f t="shared" si="0"/>
        <v>5</v>
      </c>
      <c r="U13" s="4"/>
      <c r="V13" s="4"/>
      <c r="W13" s="4">
        <v>3</v>
      </c>
      <c r="X13" s="50"/>
      <c r="Y13" s="4"/>
      <c r="Z13" s="4">
        <f t="shared" si="1"/>
        <v>3</v>
      </c>
      <c r="AA13" s="4"/>
      <c r="AB13" s="240">
        <v>0</v>
      </c>
      <c r="AC13" s="4"/>
      <c r="AD13" s="4"/>
      <c r="AE13" s="4"/>
      <c r="AF13" s="4">
        <v>2</v>
      </c>
      <c r="AG13" s="4"/>
      <c r="AH13" s="50"/>
      <c r="AI13" s="50"/>
      <c r="AJ13" s="50"/>
      <c r="AK13" s="50"/>
      <c r="AL13" s="50">
        <v>4</v>
      </c>
      <c r="AM13" s="71"/>
      <c r="AN13" s="50"/>
      <c r="AO13" s="50">
        <v>2</v>
      </c>
      <c r="AP13" s="50">
        <v>3</v>
      </c>
      <c r="AQ13" s="50">
        <v>2</v>
      </c>
      <c r="AR13" s="50"/>
      <c r="AS13" s="50">
        <v>2</v>
      </c>
      <c r="AT13" s="50"/>
      <c r="AU13" s="50"/>
      <c r="AV13" s="50"/>
      <c r="AW13" s="50"/>
      <c r="AX13" s="13"/>
      <c r="AY13" s="13">
        <v>5</v>
      </c>
      <c r="AZ13" s="13"/>
      <c r="BA13" s="13"/>
      <c r="BB13" s="4"/>
      <c r="BC13" s="21"/>
      <c r="BD13" s="72"/>
      <c r="BE13" s="4"/>
      <c r="BF13" s="212">
        <f t="shared" si="2"/>
        <v>20</v>
      </c>
      <c r="BG13" s="4"/>
      <c r="BH13" s="50">
        <v>2</v>
      </c>
      <c r="BI13" s="13"/>
      <c r="BJ13" s="4"/>
      <c r="BK13" s="4">
        <f t="shared" si="3"/>
        <v>2</v>
      </c>
      <c r="BL13" s="4"/>
      <c r="BM13" s="4"/>
      <c r="BN13" s="4"/>
      <c r="BO13" s="50"/>
      <c r="BP13" s="71">
        <v>2</v>
      </c>
      <c r="BQ13" s="50">
        <v>2</v>
      </c>
      <c r="BR13" s="50"/>
      <c r="BS13" s="50"/>
      <c r="BT13" s="50"/>
      <c r="BU13" s="50"/>
      <c r="BV13" s="50">
        <v>3</v>
      </c>
      <c r="BW13" s="71">
        <v>2</v>
      </c>
      <c r="BX13" s="50">
        <v>2</v>
      </c>
      <c r="BY13" s="72"/>
      <c r="BZ13" s="72">
        <v>2</v>
      </c>
      <c r="CA13" s="4"/>
      <c r="CB13" s="212" t="str">
        <f t="shared" si="4"/>
        <v>10</v>
      </c>
      <c r="CC13" s="4">
        <v>50</v>
      </c>
      <c r="CD13" s="4">
        <f t="shared" si="5"/>
        <v>90</v>
      </c>
    </row>
    <row r="14" spans="1:82" x14ac:dyDescent="0.25">
      <c r="A14" s="259" t="s">
        <v>95</v>
      </c>
      <c r="B14" s="260"/>
      <c r="C14" s="73" t="s">
        <v>96</v>
      </c>
      <c r="D14" s="4"/>
      <c r="E14" s="4"/>
      <c r="F14" s="4"/>
      <c r="G14" s="4"/>
      <c r="H14" s="4"/>
      <c r="I14" s="4"/>
      <c r="J14" s="50"/>
      <c r="K14" s="50"/>
      <c r="L14" s="50"/>
      <c r="M14" s="50"/>
      <c r="N14" s="50"/>
      <c r="O14" s="50"/>
      <c r="P14" s="50"/>
      <c r="Q14" s="13"/>
      <c r="R14" s="50"/>
      <c r="S14" s="4"/>
      <c r="T14" s="212">
        <f t="shared" si="0"/>
        <v>0</v>
      </c>
      <c r="U14" s="4"/>
      <c r="V14" s="4"/>
      <c r="W14" s="4"/>
      <c r="X14" s="50"/>
      <c r="Y14" s="4"/>
      <c r="Z14" s="4">
        <f t="shared" si="1"/>
        <v>0</v>
      </c>
      <c r="AA14" s="4"/>
      <c r="AB14" s="240">
        <v>0</v>
      </c>
      <c r="AC14" s="4"/>
      <c r="AD14" s="4"/>
      <c r="AE14" s="4"/>
      <c r="AF14" s="4"/>
      <c r="AG14" s="4"/>
      <c r="AH14" s="50"/>
      <c r="AI14" s="50"/>
      <c r="AJ14" s="50"/>
      <c r="AK14" s="50"/>
      <c r="AL14" s="50"/>
      <c r="AM14" s="71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13"/>
      <c r="AY14" s="13"/>
      <c r="AZ14" s="13"/>
      <c r="BA14" s="13"/>
      <c r="BB14" s="4"/>
      <c r="BC14" s="21"/>
      <c r="BD14" s="72"/>
      <c r="BE14" s="4"/>
      <c r="BF14" s="212">
        <f t="shared" si="2"/>
        <v>0</v>
      </c>
      <c r="BG14" s="4"/>
      <c r="BH14" s="50"/>
      <c r="BI14" s="13"/>
      <c r="BJ14" s="4"/>
      <c r="BK14" s="4">
        <f t="shared" si="3"/>
        <v>0</v>
      </c>
      <c r="BL14" s="4"/>
      <c r="BM14" s="4"/>
      <c r="BN14" s="4"/>
      <c r="BO14" s="50"/>
      <c r="BP14" s="71"/>
      <c r="BQ14" s="50"/>
      <c r="BR14" s="50"/>
      <c r="BS14" s="50"/>
      <c r="BT14" s="50"/>
      <c r="BU14" s="50"/>
      <c r="BV14" s="50"/>
      <c r="BW14" s="71"/>
      <c r="BX14" s="50"/>
      <c r="BY14" s="72"/>
      <c r="BZ14" s="72"/>
      <c r="CA14" s="4"/>
      <c r="CB14" s="212">
        <f t="shared" si="4"/>
        <v>0</v>
      </c>
      <c r="CC14" s="4">
        <v>50</v>
      </c>
      <c r="CD14" s="4">
        <f t="shared" si="5"/>
        <v>50</v>
      </c>
    </row>
    <row r="15" spans="1:82" x14ac:dyDescent="0.25">
      <c r="A15" s="259" t="s">
        <v>97</v>
      </c>
      <c r="B15" s="260"/>
      <c r="C15" s="74" t="s">
        <v>98</v>
      </c>
      <c r="D15" s="4"/>
      <c r="E15" s="4"/>
      <c r="F15" s="4">
        <v>2</v>
      </c>
      <c r="G15" s="4"/>
      <c r="H15" s="4">
        <v>2</v>
      </c>
      <c r="I15" s="4">
        <v>2</v>
      </c>
      <c r="J15" s="50"/>
      <c r="K15" s="50"/>
      <c r="L15" s="50"/>
      <c r="M15" s="50"/>
      <c r="N15" s="50"/>
      <c r="O15" s="50"/>
      <c r="P15" s="50"/>
      <c r="Q15" s="13"/>
      <c r="R15" s="50"/>
      <c r="S15" s="4"/>
      <c r="T15" s="212" t="str">
        <f t="shared" si="0"/>
        <v>5</v>
      </c>
      <c r="U15" s="4">
        <v>3</v>
      </c>
      <c r="V15" s="4"/>
      <c r="W15" s="4"/>
      <c r="X15" s="50"/>
      <c r="Y15" s="4"/>
      <c r="Z15" s="4">
        <f t="shared" si="1"/>
        <v>3</v>
      </c>
      <c r="AA15" s="4"/>
      <c r="AB15" s="240">
        <v>0</v>
      </c>
      <c r="AC15" s="4"/>
      <c r="AD15" s="4"/>
      <c r="AE15" s="4"/>
      <c r="AF15" s="4"/>
      <c r="AG15" s="4"/>
      <c r="AH15" s="50"/>
      <c r="AI15" s="50"/>
      <c r="AJ15" s="50"/>
      <c r="AK15" s="50"/>
      <c r="AL15" s="50"/>
      <c r="AM15" s="71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13"/>
      <c r="AY15" s="13">
        <v>5</v>
      </c>
      <c r="AZ15" s="13"/>
      <c r="BA15" s="13"/>
      <c r="BB15" s="4"/>
      <c r="BC15" s="21"/>
      <c r="BD15" s="72"/>
      <c r="BE15" s="4"/>
      <c r="BF15" s="212">
        <f t="shared" si="2"/>
        <v>5</v>
      </c>
      <c r="BG15" s="4"/>
      <c r="BH15" s="50"/>
      <c r="BI15" s="13"/>
      <c r="BJ15" s="4"/>
      <c r="BK15" s="4">
        <f t="shared" si="3"/>
        <v>0</v>
      </c>
      <c r="BL15" s="4"/>
      <c r="BM15" s="4"/>
      <c r="BN15" s="4">
        <v>3</v>
      </c>
      <c r="BO15" s="50"/>
      <c r="BP15" s="71"/>
      <c r="BQ15" s="50"/>
      <c r="BR15" s="50"/>
      <c r="BS15" s="50"/>
      <c r="BT15" s="50"/>
      <c r="BU15" s="50"/>
      <c r="BV15" s="50"/>
      <c r="BW15" s="71"/>
      <c r="BX15" s="50"/>
      <c r="BY15" s="72"/>
      <c r="BZ15" s="72"/>
      <c r="CA15" s="4"/>
      <c r="CB15" s="212">
        <f t="shared" si="4"/>
        <v>3</v>
      </c>
      <c r="CC15" s="4">
        <v>50</v>
      </c>
      <c r="CD15" s="4">
        <f t="shared" si="5"/>
        <v>66</v>
      </c>
    </row>
    <row r="16" spans="1:82" x14ac:dyDescent="0.25">
      <c r="A16" s="259" t="s">
        <v>99</v>
      </c>
      <c r="B16" s="260"/>
      <c r="C16" s="73" t="s">
        <v>100</v>
      </c>
      <c r="D16" s="4"/>
      <c r="E16" s="4"/>
      <c r="F16" s="4"/>
      <c r="G16" s="4"/>
      <c r="H16" s="4">
        <v>2</v>
      </c>
      <c r="I16" s="4"/>
      <c r="J16" s="50">
        <v>2</v>
      </c>
      <c r="K16" s="50"/>
      <c r="L16" s="50"/>
      <c r="M16" s="50">
        <v>2</v>
      </c>
      <c r="N16" s="50">
        <v>2</v>
      </c>
      <c r="O16" s="50"/>
      <c r="P16" s="50">
        <v>1</v>
      </c>
      <c r="Q16" s="13"/>
      <c r="R16" s="50"/>
      <c r="S16" s="4"/>
      <c r="T16" s="212" t="str">
        <f t="shared" si="0"/>
        <v>5</v>
      </c>
      <c r="U16" s="4"/>
      <c r="V16" s="4"/>
      <c r="W16" s="4"/>
      <c r="X16" s="50"/>
      <c r="Y16" s="4"/>
      <c r="Z16" s="4">
        <f t="shared" si="1"/>
        <v>0</v>
      </c>
      <c r="AA16" s="4"/>
      <c r="AB16" s="240">
        <v>0</v>
      </c>
      <c r="AC16" s="4"/>
      <c r="AD16" s="4">
        <v>2</v>
      </c>
      <c r="AE16" s="4"/>
      <c r="AF16" s="4"/>
      <c r="AG16" s="4"/>
      <c r="AH16" s="50"/>
      <c r="AI16" s="50">
        <v>3</v>
      </c>
      <c r="AJ16" s="50"/>
      <c r="AK16" s="50">
        <v>5</v>
      </c>
      <c r="AL16" s="50"/>
      <c r="AM16" s="71"/>
      <c r="AN16" s="50"/>
      <c r="AO16" s="50"/>
      <c r="AP16" s="50"/>
      <c r="AQ16" s="50">
        <v>2</v>
      </c>
      <c r="AR16" s="50"/>
      <c r="AS16" s="50"/>
      <c r="AT16" s="50"/>
      <c r="AU16" s="50">
        <v>5</v>
      </c>
      <c r="AV16" s="50"/>
      <c r="AW16" s="50"/>
      <c r="AX16" s="13"/>
      <c r="AY16" s="13">
        <v>5</v>
      </c>
      <c r="AZ16" s="13"/>
      <c r="BA16" s="13">
        <v>3</v>
      </c>
      <c r="BB16" s="4"/>
      <c r="BC16" s="21"/>
      <c r="BD16" s="72"/>
      <c r="BE16" s="4"/>
      <c r="BF16" s="212" t="str">
        <f t="shared" si="2"/>
        <v>20</v>
      </c>
      <c r="BG16" s="4"/>
      <c r="BH16" s="50"/>
      <c r="BI16" s="13"/>
      <c r="BJ16" s="4"/>
      <c r="BK16" s="4">
        <f t="shared" si="3"/>
        <v>0</v>
      </c>
      <c r="BL16" s="4"/>
      <c r="BM16" s="4"/>
      <c r="BN16" s="4"/>
      <c r="BO16" s="50">
        <v>2</v>
      </c>
      <c r="BP16" s="71"/>
      <c r="BQ16" s="50"/>
      <c r="BR16" s="50"/>
      <c r="BS16" s="50"/>
      <c r="BT16" s="50"/>
      <c r="BU16" s="50"/>
      <c r="BV16" s="50"/>
      <c r="BW16" s="71"/>
      <c r="BX16" s="50"/>
      <c r="BY16" s="72"/>
      <c r="BZ16" s="72"/>
      <c r="CA16" s="4"/>
      <c r="CB16" s="212">
        <f t="shared" si="4"/>
        <v>2</v>
      </c>
      <c r="CC16" s="4">
        <v>50</v>
      </c>
      <c r="CD16" s="4">
        <f t="shared" si="5"/>
        <v>77</v>
      </c>
    </row>
    <row r="17" spans="1:82" x14ac:dyDescent="0.25">
      <c r="A17" s="259" t="s">
        <v>101</v>
      </c>
      <c r="B17" s="260"/>
      <c r="C17" s="73" t="s">
        <v>102</v>
      </c>
      <c r="D17" s="4"/>
      <c r="E17" s="4"/>
      <c r="F17" s="4"/>
      <c r="G17" s="4"/>
      <c r="H17" s="4"/>
      <c r="I17" s="4"/>
      <c r="J17" s="50"/>
      <c r="K17" s="50"/>
      <c r="L17" s="50"/>
      <c r="M17" s="50"/>
      <c r="N17" s="50"/>
      <c r="O17" s="50"/>
      <c r="P17" s="50"/>
      <c r="Q17" s="13"/>
      <c r="R17" s="50"/>
      <c r="S17" s="4"/>
      <c r="T17" s="212">
        <f t="shared" si="0"/>
        <v>0</v>
      </c>
      <c r="U17" s="4"/>
      <c r="V17" s="4"/>
      <c r="W17" s="4">
        <v>3</v>
      </c>
      <c r="X17" s="50"/>
      <c r="Y17" s="4"/>
      <c r="Z17" s="4">
        <f t="shared" si="1"/>
        <v>3</v>
      </c>
      <c r="AA17" s="4">
        <v>5</v>
      </c>
      <c r="AB17" s="240">
        <v>0</v>
      </c>
      <c r="AC17" s="4"/>
      <c r="AD17" s="4"/>
      <c r="AE17" s="4"/>
      <c r="AF17" s="4">
        <v>2</v>
      </c>
      <c r="AG17" s="4"/>
      <c r="AH17" s="50"/>
      <c r="AI17" s="50"/>
      <c r="AJ17" s="50"/>
      <c r="AK17" s="50"/>
      <c r="AL17" s="50"/>
      <c r="AM17" s="71"/>
      <c r="AN17" s="50"/>
      <c r="AO17" s="50"/>
      <c r="AP17" s="50"/>
      <c r="AQ17" s="50"/>
      <c r="AR17" s="50"/>
      <c r="AS17" s="50">
        <v>2</v>
      </c>
      <c r="AT17" s="50"/>
      <c r="AU17" s="50"/>
      <c r="AV17" s="50"/>
      <c r="AW17" s="50"/>
      <c r="AX17" s="13"/>
      <c r="AY17" s="13"/>
      <c r="AZ17" s="13"/>
      <c r="BA17" s="13"/>
      <c r="BB17" s="4">
        <v>3</v>
      </c>
      <c r="BC17" s="21"/>
      <c r="BD17" s="72"/>
      <c r="BE17" s="4"/>
      <c r="BF17" s="212">
        <f t="shared" si="2"/>
        <v>12</v>
      </c>
      <c r="BG17" s="4"/>
      <c r="BH17" s="50"/>
      <c r="BI17" s="13"/>
      <c r="BJ17" s="4"/>
      <c r="BK17" s="4">
        <f t="shared" si="3"/>
        <v>0</v>
      </c>
      <c r="BL17" s="4"/>
      <c r="BM17" s="4"/>
      <c r="BN17" s="4"/>
      <c r="BO17" s="50"/>
      <c r="BP17" s="71"/>
      <c r="BQ17" s="50"/>
      <c r="BR17" s="50"/>
      <c r="BS17" s="50">
        <v>2</v>
      </c>
      <c r="BT17" s="50"/>
      <c r="BU17" s="50"/>
      <c r="BV17" s="50">
        <v>3</v>
      </c>
      <c r="BW17" s="71"/>
      <c r="BX17" s="50">
        <v>2</v>
      </c>
      <c r="BY17" s="72"/>
      <c r="BZ17" s="72">
        <v>2</v>
      </c>
      <c r="CA17" s="4"/>
      <c r="CB17" s="212">
        <f t="shared" si="4"/>
        <v>9</v>
      </c>
      <c r="CC17" s="4">
        <v>50</v>
      </c>
      <c r="CD17" s="4">
        <f t="shared" si="5"/>
        <v>74</v>
      </c>
    </row>
    <row r="18" spans="1:82" x14ac:dyDescent="0.25">
      <c r="A18" s="259" t="s">
        <v>103</v>
      </c>
      <c r="B18" s="260"/>
      <c r="C18" s="73" t="s">
        <v>104</v>
      </c>
      <c r="D18" s="4">
        <v>1</v>
      </c>
      <c r="E18" s="4">
        <v>2</v>
      </c>
      <c r="F18" s="4"/>
      <c r="G18" s="4"/>
      <c r="H18" s="4"/>
      <c r="I18" s="4"/>
      <c r="J18" s="50"/>
      <c r="K18" s="50">
        <v>1</v>
      </c>
      <c r="L18" s="50"/>
      <c r="M18" s="50"/>
      <c r="N18" s="50"/>
      <c r="O18" s="50"/>
      <c r="P18" s="50"/>
      <c r="Q18" s="13"/>
      <c r="R18" s="50"/>
      <c r="S18" s="4"/>
      <c r="T18" s="212">
        <f t="shared" si="0"/>
        <v>4</v>
      </c>
      <c r="U18" s="4"/>
      <c r="V18" s="4"/>
      <c r="W18" s="4">
        <v>3</v>
      </c>
      <c r="X18" s="50"/>
      <c r="Y18" s="4"/>
      <c r="Z18" s="4">
        <f t="shared" si="1"/>
        <v>3</v>
      </c>
      <c r="AA18" s="4"/>
      <c r="AB18" s="240">
        <v>0</v>
      </c>
      <c r="AC18" s="4">
        <v>2</v>
      </c>
      <c r="AD18" s="4"/>
      <c r="AE18" s="4"/>
      <c r="AF18" s="4"/>
      <c r="AG18" s="4"/>
      <c r="AH18" s="50"/>
      <c r="AI18" s="50"/>
      <c r="AJ18" s="50"/>
      <c r="AK18" s="50"/>
      <c r="AL18" s="50"/>
      <c r="AM18" s="75"/>
      <c r="AN18" s="50"/>
      <c r="AO18" s="50"/>
      <c r="AP18" s="50"/>
      <c r="AQ18" s="50">
        <v>2</v>
      </c>
      <c r="AR18" s="50"/>
      <c r="AS18" s="50">
        <v>2</v>
      </c>
      <c r="AT18" s="50"/>
      <c r="AU18" s="50"/>
      <c r="AV18" s="50"/>
      <c r="AW18" s="50"/>
      <c r="AX18" s="13"/>
      <c r="AY18" s="13"/>
      <c r="AZ18" s="13"/>
      <c r="BA18" s="13"/>
      <c r="BB18" s="4"/>
      <c r="BC18" s="21"/>
      <c r="BD18" s="72"/>
      <c r="BE18" s="4"/>
      <c r="BF18" s="212">
        <f t="shared" si="2"/>
        <v>6</v>
      </c>
      <c r="BG18" s="4"/>
      <c r="BH18" s="50"/>
      <c r="BI18" s="13"/>
      <c r="BJ18" s="4"/>
      <c r="BK18" s="4">
        <f t="shared" si="3"/>
        <v>0</v>
      </c>
      <c r="BL18" s="4">
        <v>3</v>
      </c>
      <c r="BM18" s="4">
        <v>3</v>
      </c>
      <c r="BN18" s="4"/>
      <c r="BO18" s="50"/>
      <c r="BP18" s="71"/>
      <c r="BQ18" s="50"/>
      <c r="BR18" s="50"/>
      <c r="BS18" s="50"/>
      <c r="BT18" s="50"/>
      <c r="BU18" s="50"/>
      <c r="BV18" s="76">
        <v>2</v>
      </c>
      <c r="BW18" s="75"/>
      <c r="BX18" s="50">
        <v>2</v>
      </c>
      <c r="BY18" s="72"/>
      <c r="BZ18" s="72">
        <v>2</v>
      </c>
      <c r="CA18" s="4">
        <v>3</v>
      </c>
      <c r="CB18" s="212" t="str">
        <f t="shared" si="4"/>
        <v>10</v>
      </c>
      <c r="CC18" s="4">
        <v>50</v>
      </c>
      <c r="CD18" s="4">
        <f t="shared" si="5"/>
        <v>73</v>
      </c>
    </row>
    <row r="19" spans="1:82" x14ac:dyDescent="0.25">
      <c r="A19" s="259" t="s">
        <v>105</v>
      </c>
      <c r="B19" s="260"/>
      <c r="C19" s="77" t="s">
        <v>106</v>
      </c>
      <c r="D19" s="4"/>
      <c r="E19" s="4"/>
      <c r="F19" s="4"/>
      <c r="G19" s="4"/>
      <c r="H19" s="4"/>
      <c r="I19" s="4"/>
      <c r="J19" s="50"/>
      <c r="K19" s="50"/>
      <c r="L19" s="50"/>
      <c r="M19" s="50"/>
      <c r="N19" s="50"/>
      <c r="O19" s="50"/>
      <c r="P19" s="50"/>
      <c r="Q19" s="13"/>
      <c r="R19" s="50"/>
      <c r="S19" s="4"/>
      <c r="T19" s="212">
        <f t="shared" si="0"/>
        <v>0</v>
      </c>
      <c r="U19" s="4"/>
      <c r="V19" s="4"/>
      <c r="W19" s="4">
        <v>3</v>
      </c>
      <c r="X19" s="50"/>
      <c r="Y19" s="4"/>
      <c r="Z19" s="4">
        <f t="shared" si="1"/>
        <v>3</v>
      </c>
      <c r="AA19" s="4"/>
      <c r="AB19" s="240">
        <v>0</v>
      </c>
      <c r="AC19" s="4"/>
      <c r="AD19" s="4"/>
      <c r="AE19" s="4"/>
      <c r="AF19" s="4"/>
      <c r="AG19" s="4"/>
      <c r="AH19" s="50"/>
      <c r="AI19" s="50"/>
      <c r="AJ19" s="50"/>
      <c r="AK19" s="50">
        <v>5</v>
      </c>
      <c r="AL19" s="50"/>
      <c r="AM19" s="71"/>
      <c r="AN19" s="50">
        <v>3</v>
      </c>
      <c r="AO19" s="50"/>
      <c r="AP19" s="50"/>
      <c r="AQ19" s="50"/>
      <c r="AR19" s="50"/>
      <c r="AS19" s="50"/>
      <c r="AT19" s="50"/>
      <c r="AU19" s="50"/>
      <c r="AV19" s="50"/>
      <c r="AW19" s="50"/>
      <c r="AX19" s="13"/>
      <c r="AY19" s="13">
        <v>5</v>
      </c>
      <c r="AZ19" s="13"/>
      <c r="BA19" s="13"/>
      <c r="BB19" s="4"/>
      <c r="BC19" s="21"/>
      <c r="BD19" s="72"/>
      <c r="BE19" s="4"/>
      <c r="BF19" s="212">
        <f t="shared" si="2"/>
        <v>13</v>
      </c>
      <c r="BG19" s="4"/>
      <c r="BH19" s="50"/>
      <c r="BI19" s="13"/>
      <c r="BJ19" s="4"/>
      <c r="BK19" s="4">
        <f t="shared" si="3"/>
        <v>0</v>
      </c>
      <c r="BL19" s="4"/>
      <c r="BM19" s="4"/>
      <c r="BN19" s="4"/>
      <c r="BO19" s="50"/>
      <c r="BP19" s="71"/>
      <c r="BQ19" s="50"/>
      <c r="BR19" s="50"/>
      <c r="BS19" s="50"/>
      <c r="BT19" s="50"/>
      <c r="BU19" s="50"/>
      <c r="BV19" s="50"/>
      <c r="BW19" s="71"/>
      <c r="BX19" s="50"/>
      <c r="BY19" s="72"/>
      <c r="BZ19" s="72"/>
      <c r="CA19" s="4"/>
      <c r="CB19" s="212">
        <f t="shared" si="4"/>
        <v>0</v>
      </c>
      <c r="CC19" s="4">
        <v>50</v>
      </c>
      <c r="CD19" s="4">
        <f t="shared" si="5"/>
        <v>66</v>
      </c>
    </row>
    <row r="20" spans="1:82" x14ac:dyDescent="0.25">
      <c r="A20" s="259" t="s">
        <v>107</v>
      </c>
      <c r="B20" s="260"/>
      <c r="C20" s="73" t="s">
        <v>108</v>
      </c>
      <c r="D20" s="4"/>
      <c r="E20" s="4"/>
      <c r="F20" s="4"/>
      <c r="G20" s="4"/>
      <c r="H20" s="4"/>
      <c r="I20" s="4"/>
      <c r="J20" s="50"/>
      <c r="K20" s="50"/>
      <c r="L20" s="50"/>
      <c r="M20" s="50"/>
      <c r="N20" s="50"/>
      <c r="O20" s="50"/>
      <c r="P20" s="50"/>
      <c r="Q20" s="13"/>
      <c r="R20" s="50"/>
      <c r="S20" s="4"/>
      <c r="T20" s="212">
        <f t="shared" si="0"/>
        <v>0</v>
      </c>
      <c r="U20" s="4"/>
      <c r="V20" s="4"/>
      <c r="W20" s="4"/>
      <c r="X20" s="50"/>
      <c r="Y20" s="4"/>
      <c r="Z20" s="4">
        <f t="shared" si="1"/>
        <v>0</v>
      </c>
      <c r="AA20" s="4"/>
      <c r="AB20" s="240">
        <v>0</v>
      </c>
      <c r="AC20" s="4"/>
      <c r="AD20" s="4"/>
      <c r="AE20" s="4"/>
      <c r="AF20" s="4"/>
      <c r="AG20" s="4"/>
      <c r="AH20" s="50"/>
      <c r="AI20" s="50"/>
      <c r="AJ20" s="50"/>
      <c r="AK20" s="50"/>
      <c r="AL20" s="50"/>
      <c r="AM20" s="71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13"/>
      <c r="AY20" s="13"/>
      <c r="AZ20" s="13"/>
      <c r="BA20" s="13"/>
      <c r="BB20" s="4"/>
      <c r="BC20" s="21"/>
      <c r="BD20" s="72"/>
      <c r="BE20" s="4"/>
      <c r="BF20" s="212">
        <f t="shared" si="2"/>
        <v>0</v>
      </c>
      <c r="BG20" s="4"/>
      <c r="BH20" s="50"/>
      <c r="BI20" s="13"/>
      <c r="BJ20" s="4"/>
      <c r="BK20" s="4">
        <f t="shared" si="3"/>
        <v>0</v>
      </c>
      <c r="BL20" s="4"/>
      <c r="BM20" s="4"/>
      <c r="BN20" s="4"/>
      <c r="BO20" s="50"/>
      <c r="BP20" s="71"/>
      <c r="BQ20" s="50"/>
      <c r="BR20" s="50"/>
      <c r="BS20" s="50"/>
      <c r="BT20" s="50"/>
      <c r="BU20" s="50"/>
      <c r="BV20" s="50"/>
      <c r="BW20" s="71"/>
      <c r="BX20" s="50"/>
      <c r="BY20" s="72"/>
      <c r="BZ20" s="72"/>
      <c r="CA20" s="4"/>
      <c r="CB20" s="212">
        <f t="shared" si="4"/>
        <v>0</v>
      </c>
      <c r="CC20" s="4">
        <v>50</v>
      </c>
      <c r="CD20" s="4">
        <f t="shared" si="5"/>
        <v>50</v>
      </c>
    </row>
    <row r="21" spans="1:82" x14ac:dyDescent="0.25">
      <c r="A21" s="259" t="s">
        <v>109</v>
      </c>
      <c r="B21" s="260"/>
      <c r="C21" s="73" t="s">
        <v>110</v>
      </c>
      <c r="D21" s="4"/>
      <c r="E21" s="4"/>
      <c r="F21" s="4"/>
      <c r="G21" s="4"/>
      <c r="H21" s="4"/>
      <c r="I21" s="4"/>
      <c r="J21" s="50">
        <v>2</v>
      </c>
      <c r="K21" s="50"/>
      <c r="L21" s="50"/>
      <c r="M21" s="50"/>
      <c r="N21" s="50"/>
      <c r="O21" s="50"/>
      <c r="P21" s="50">
        <v>2</v>
      </c>
      <c r="Q21" s="13"/>
      <c r="R21" s="50"/>
      <c r="S21" s="4"/>
      <c r="T21" s="212">
        <f t="shared" si="0"/>
        <v>4</v>
      </c>
      <c r="U21" s="4"/>
      <c r="V21" s="4"/>
      <c r="W21" s="4"/>
      <c r="X21" s="50"/>
      <c r="Y21" s="4"/>
      <c r="Z21" s="4">
        <f t="shared" si="1"/>
        <v>0</v>
      </c>
      <c r="AA21" s="4"/>
      <c r="AB21" s="240">
        <v>0</v>
      </c>
      <c r="AC21" s="4"/>
      <c r="AD21" s="4"/>
      <c r="AE21" s="4">
        <v>3</v>
      </c>
      <c r="AF21" s="4"/>
      <c r="AG21" s="4">
        <v>3</v>
      </c>
      <c r="AH21" s="50">
        <v>2</v>
      </c>
      <c r="AI21" s="50">
        <v>3</v>
      </c>
      <c r="AJ21" s="50"/>
      <c r="AK21" s="50"/>
      <c r="AL21" s="50"/>
      <c r="AM21" s="71"/>
      <c r="AN21" s="50"/>
      <c r="AO21" s="50"/>
      <c r="AP21" s="50"/>
      <c r="AQ21" s="50">
        <v>2</v>
      </c>
      <c r="AR21" s="50">
        <v>4</v>
      </c>
      <c r="AS21" s="50"/>
      <c r="AT21" s="50"/>
      <c r="AU21" s="50"/>
      <c r="AV21" s="50">
        <v>3</v>
      </c>
      <c r="AW21" s="50"/>
      <c r="AX21" s="13"/>
      <c r="AY21" s="13"/>
      <c r="AZ21" s="13"/>
      <c r="BA21" s="13">
        <v>3</v>
      </c>
      <c r="BB21" s="4"/>
      <c r="BC21" s="21">
        <v>50</v>
      </c>
      <c r="BD21" s="72"/>
      <c r="BE21" s="4"/>
      <c r="BF21" s="212" t="str">
        <f t="shared" si="2"/>
        <v>20</v>
      </c>
      <c r="BG21" s="4">
        <v>2</v>
      </c>
      <c r="BH21" s="50"/>
      <c r="BI21" s="13"/>
      <c r="BJ21" s="4"/>
      <c r="BK21" s="4">
        <f t="shared" si="3"/>
        <v>2</v>
      </c>
      <c r="BL21" s="4"/>
      <c r="BM21" s="4"/>
      <c r="BN21" s="4"/>
      <c r="BO21" s="50">
        <v>3</v>
      </c>
      <c r="BP21" s="71"/>
      <c r="BQ21" s="50"/>
      <c r="BR21" s="50"/>
      <c r="BS21" s="50"/>
      <c r="BT21" s="50"/>
      <c r="BU21" s="50">
        <v>3</v>
      </c>
      <c r="BV21" s="50"/>
      <c r="BW21" s="71">
        <v>3</v>
      </c>
      <c r="BX21" s="50"/>
      <c r="BY21" s="72"/>
      <c r="BZ21" s="72"/>
      <c r="CA21" s="4"/>
      <c r="CB21" s="212">
        <f t="shared" si="4"/>
        <v>9</v>
      </c>
      <c r="CC21" s="4">
        <v>50</v>
      </c>
      <c r="CD21" s="4">
        <f t="shared" si="5"/>
        <v>85</v>
      </c>
    </row>
    <row r="22" spans="1:82" x14ac:dyDescent="0.25">
      <c r="A22" s="259" t="s">
        <v>111</v>
      </c>
      <c r="B22" s="260"/>
      <c r="C22" s="73" t="s">
        <v>112</v>
      </c>
      <c r="D22" s="4"/>
      <c r="E22" s="4"/>
      <c r="F22" s="4"/>
      <c r="G22" s="4"/>
      <c r="H22" s="4"/>
      <c r="I22" s="4"/>
      <c r="J22" s="50"/>
      <c r="K22" s="50"/>
      <c r="L22" s="50"/>
      <c r="M22" s="50"/>
      <c r="N22" s="50"/>
      <c r="O22" s="50"/>
      <c r="P22" s="50"/>
      <c r="Q22" s="13"/>
      <c r="R22" s="50"/>
      <c r="S22" s="4"/>
      <c r="T22" s="212">
        <f t="shared" si="0"/>
        <v>0</v>
      </c>
      <c r="U22" s="4"/>
      <c r="V22" s="4"/>
      <c r="W22" s="4"/>
      <c r="X22" s="50"/>
      <c r="Y22" s="4"/>
      <c r="Z22" s="4">
        <f t="shared" si="1"/>
        <v>0</v>
      </c>
      <c r="AA22" s="4"/>
      <c r="AB22" s="240">
        <v>0</v>
      </c>
      <c r="AC22" s="4"/>
      <c r="AD22" s="4"/>
      <c r="AE22" s="4"/>
      <c r="AF22" s="4"/>
      <c r="AG22" s="4"/>
      <c r="AH22" s="50"/>
      <c r="AI22" s="50"/>
      <c r="AJ22" s="50"/>
      <c r="AK22" s="50"/>
      <c r="AL22" s="50"/>
      <c r="AM22" s="71">
        <v>3</v>
      </c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13"/>
      <c r="AY22" s="13">
        <v>5</v>
      </c>
      <c r="AZ22" s="13"/>
      <c r="BA22" s="13"/>
      <c r="BB22" s="4"/>
      <c r="BC22" s="21"/>
      <c r="BD22" s="72"/>
      <c r="BE22" s="4"/>
      <c r="BF22" s="212">
        <f t="shared" si="2"/>
        <v>8</v>
      </c>
      <c r="BG22" s="4"/>
      <c r="BH22" s="50"/>
      <c r="BI22" s="13"/>
      <c r="BJ22" s="4"/>
      <c r="BK22" s="4">
        <f t="shared" si="3"/>
        <v>0</v>
      </c>
      <c r="BL22" s="4"/>
      <c r="BM22" s="4"/>
      <c r="BN22" s="4"/>
      <c r="BO22" s="50"/>
      <c r="BP22" s="71"/>
      <c r="BQ22" s="50"/>
      <c r="BR22" s="50">
        <v>21</v>
      </c>
      <c r="BS22" s="50"/>
      <c r="BT22" s="50"/>
      <c r="BU22" s="50"/>
      <c r="BV22" s="50"/>
      <c r="BW22" s="71"/>
      <c r="BX22" s="50"/>
      <c r="BY22" s="72">
        <v>3</v>
      </c>
      <c r="BZ22" s="72"/>
      <c r="CA22" s="4"/>
      <c r="CB22" s="212" t="str">
        <f t="shared" si="4"/>
        <v>10</v>
      </c>
      <c r="CC22" s="4">
        <v>50</v>
      </c>
      <c r="CD22" s="4">
        <f t="shared" si="5"/>
        <v>68</v>
      </c>
    </row>
    <row r="23" spans="1:82" x14ac:dyDescent="0.25">
      <c r="A23" s="259" t="s">
        <v>113</v>
      </c>
      <c r="B23" s="260"/>
      <c r="C23" s="73" t="s">
        <v>114</v>
      </c>
      <c r="D23" s="4"/>
      <c r="E23" s="4"/>
      <c r="F23" s="4"/>
      <c r="G23" s="4"/>
      <c r="H23" s="4"/>
      <c r="I23" s="4"/>
      <c r="J23" s="50"/>
      <c r="K23" s="50"/>
      <c r="L23" s="50"/>
      <c r="M23" s="50"/>
      <c r="N23" s="50"/>
      <c r="O23" s="50"/>
      <c r="P23" s="50"/>
      <c r="Q23" s="13"/>
      <c r="R23" s="50"/>
      <c r="S23" s="4"/>
      <c r="T23" s="212">
        <f t="shared" si="0"/>
        <v>0</v>
      </c>
      <c r="U23" s="4"/>
      <c r="V23" s="4"/>
      <c r="W23" s="4"/>
      <c r="X23" s="50"/>
      <c r="Y23" s="4"/>
      <c r="Z23" s="4">
        <f t="shared" si="1"/>
        <v>0</v>
      </c>
      <c r="AA23" s="4">
        <v>5</v>
      </c>
      <c r="AB23" s="240">
        <v>0</v>
      </c>
      <c r="AC23" s="4"/>
      <c r="AD23" s="4"/>
      <c r="AE23" s="4"/>
      <c r="AF23" s="4"/>
      <c r="AG23" s="4"/>
      <c r="AH23" s="50"/>
      <c r="AI23" s="50"/>
      <c r="AJ23" s="50"/>
      <c r="AK23" s="50"/>
      <c r="AL23" s="50"/>
      <c r="AM23" s="71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13"/>
      <c r="AY23" s="13"/>
      <c r="AZ23" s="13"/>
      <c r="BA23" s="13"/>
      <c r="BB23" s="4"/>
      <c r="BC23" s="21"/>
      <c r="BD23" s="72"/>
      <c r="BE23" s="4"/>
      <c r="BF23" s="212">
        <f t="shared" si="2"/>
        <v>5</v>
      </c>
      <c r="BG23" s="4"/>
      <c r="BH23" s="50"/>
      <c r="BI23" s="13"/>
      <c r="BJ23" s="4"/>
      <c r="BK23" s="4">
        <f t="shared" si="3"/>
        <v>0</v>
      </c>
      <c r="BL23" s="4"/>
      <c r="BM23" s="4"/>
      <c r="BN23" s="4"/>
      <c r="BO23" s="50"/>
      <c r="BP23" s="71"/>
      <c r="BQ23" s="50"/>
      <c r="BR23" s="50"/>
      <c r="BS23" s="50"/>
      <c r="BT23" s="50"/>
      <c r="BU23" s="50"/>
      <c r="BV23" s="50"/>
      <c r="BW23" s="71"/>
      <c r="BX23" s="50"/>
      <c r="BY23" s="72"/>
      <c r="BZ23" s="72"/>
      <c r="CA23" s="4"/>
      <c r="CB23" s="212">
        <f t="shared" si="4"/>
        <v>0</v>
      </c>
      <c r="CC23" s="4">
        <v>50</v>
      </c>
      <c r="CD23" s="4">
        <f t="shared" si="5"/>
        <v>55</v>
      </c>
    </row>
    <row r="24" spans="1:82" x14ac:dyDescent="0.25">
      <c r="A24" s="259" t="s">
        <v>115</v>
      </c>
      <c r="B24" s="260"/>
      <c r="C24" s="73" t="s">
        <v>116</v>
      </c>
      <c r="D24" s="4"/>
      <c r="E24" s="4"/>
      <c r="F24" s="4"/>
      <c r="G24" s="4"/>
      <c r="H24" s="4"/>
      <c r="I24" s="4"/>
      <c r="J24" s="50"/>
      <c r="K24" s="50"/>
      <c r="L24" s="50"/>
      <c r="M24" s="50"/>
      <c r="N24" s="50"/>
      <c r="O24" s="50"/>
      <c r="P24" s="50"/>
      <c r="Q24" s="13"/>
      <c r="R24" s="50"/>
      <c r="S24" s="4"/>
      <c r="T24" s="212">
        <f t="shared" si="0"/>
        <v>0</v>
      </c>
      <c r="U24" s="4"/>
      <c r="V24" s="4"/>
      <c r="W24" s="4"/>
      <c r="X24" s="50"/>
      <c r="Y24" s="4"/>
      <c r="Z24" s="4">
        <f t="shared" si="1"/>
        <v>0</v>
      </c>
      <c r="AA24" s="4"/>
      <c r="AB24" s="240">
        <v>0</v>
      </c>
      <c r="AC24" s="4"/>
      <c r="AD24" s="4"/>
      <c r="AE24" s="4"/>
      <c r="AF24" s="4"/>
      <c r="AG24" s="4"/>
      <c r="AH24" s="50"/>
      <c r="AI24" s="50"/>
      <c r="AJ24" s="50"/>
      <c r="AK24" s="50"/>
      <c r="AL24" s="50"/>
      <c r="AM24" s="71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13"/>
      <c r="AY24" s="13"/>
      <c r="AZ24" s="13"/>
      <c r="BA24" s="13"/>
      <c r="BB24" s="4"/>
      <c r="BC24" s="21"/>
      <c r="BD24" s="72"/>
      <c r="BE24" s="4"/>
      <c r="BF24" s="212">
        <f t="shared" si="2"/>
        <v>0</v>
      </c>
      <c r="BG24" s="4"/>
      <c r="BH24" s="50"/>
      <c r="BI24" s="13"/>
      <c r="BJ24" s="4"/>
      <c r="BK24" s="4">
        <f t="shared" si="3"/>
        <v>0</v>
      </c>
      <c r="BL24" s="4"/>
      <c r="BM24" s="4"/>
      <c r="BN24" s="4"/>
      <c r="BO24" s="50"/>
      <c r="BP24" s="71"/>
      <c r="BQ24" s="50"/>
      <c r="BR24" s="50"/>
      <c r="BS24" s="50"/>
      <c r="BT24" s="50"/>
      <c r="BU24" s="50"/>
      <c r="BV24" s="50"/>
      <c r="BW24" s="71"/>
      <c r="BX24" s="50"/>
      <c r="BY24" s="72"/>
      <c r="BZ24" s="72"/>
      <c r="CA24" s="4"/>
      <c r="CB24" s="212">
        <f t="shared" si="4"/>
        <v>0</v>
      </c>
      <c r="CC24" s="4">
        <v>50</v>
      </c>
      <c r="CD24" s="4">
        <f t="shared" si="5"/>
        <v>50</v>
      </c>
    </row>
    <row r="25" spans="1:82" x14ac:dyDescent="0.25">
      <c r="A25" s="259" t="s">
        <v>117</v>
      </c>
      <c r="B25" s="260"/>
      <c r="C25" s="73" t="s">
        <v>118</v>
      </c>
      <c r="D25" s="4"/>
      <c r="E25" s="4"/>
      <c r="F25" s="4"/>
      <c r="G25" s="4"/>
      <c r="H25" s="4"/>
      <c r="I25" s="4"/>
      <c r="J25" s="50"/>
      <c r="K25" s="50"/>
      <c r="L25" s="50"/>
      <c r="M25" s="50"/>
      <c r="N25" s="50"/>
      <c r="O25" s="50"/>
      <c r="P25" s="50"/>
      <c r="Q25" s="13"/>
      <c r="R25" s="50"/>
      <c r="S25" s="4"/>
      <c r="T25" s="212">
        <f t="shared" si="0"/>
        <v>0</v>
      </c>
      <c r="U25" s="4"/>
      <c r="V25" s="4"/>
      <c r="W25" s="4"/>
      <c r="X25" s="50"/>
      <c r="Y25" s="4"/>
      <c r="Z25" s="4">
        <f t="shared" si="1"/>
        <v>0</v>
      </c>
      <c r="AA25" s="4"/>
      <c r="AB25" s="240">
        <v>0</v>
      </c>
      <c r="AC25" s="4"/>
      <c r="AD25" s="4"/>
      <c r="AE25" s="4"/>
      <c r="AF25" s="4"/>
      <c r="AG25" s="4"/>
      <c r="AH25" s="50"/>
      <c r="AI25" s="50"/>
      <c r="AJ25" s="50"/>
      <c r="AK25" s="50"/>
      <c r="AL25" s="50"/>
      <c r="AM25" s="71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13"/>
      <c r="AY25" s="13"/>
      <c r="AZ25" s="13"/>
      <c r="BA25" s="13"/>
      <c r="BB25" s="4"/>
      <c r="BC25" s="21"/>
      <c r="BD25" s="72"/>
      <c r="BE25" s="4"/>
      <c r="BF25" s="212">
        <f t="shared" si="2"/>
        <v>0</v>
      </c>
      <c r="BG25" s="4"/>
      <c r="BH25" s="50"/>
      <c r="BI25" s="13"/>
      <c r="BJ25" s="4"/>
      <c r="BK25" s="4">
        <f t="shared" si="3"/>
        <v>0</v>
      </c>
      <c r="BL25" s="4"/>
      <c r="BM25" s="4"/>
      <c r="BN25" s="4"/>
      <c r="BO25" s="50"/>
      <c r="BP25" s="71"/>
      <c r="BQ25" s="50"/>
      <c r="BR25" s="50"/>
      <c r="BS25" s="50"/>
      <c r="BT25" s="50"/>
      <c r="BU25" s="50"/>
      <c r="BV25" s="50"/>
      <c r="BW25" s="71"/>
      <c r="BX25" s="50"/>
      <c r="BY25" s="72"/>
      <c r="BZ25" s="72"/>
      <c r="CA25" s="4"/>
      <c r="CB25" s="212">
        <f t="shared" si="4"/>
        <v>0</v>
      </c>
      <c r="CC25" s="4">
        <v>50</v>
      </c>
      <c r="CD25" s="4">
        <f t="shared" si="5"/>
        <v>50</v>
      </c>
    </row>
    <row r="26" spans="1:82" x14ac:dyDescent="0.25">
      <c r="A26" s="259" t="s">
        <v>119</v>
      </c>
      <c r="B26" s="260"/>
      <c r="C26" s="73" t="s">
        <v>120</v>
      </c>
      <c r="D26" s="4"/>
      <c r="E26" s="4"/>
      <c r="F26" s="4"/>
      <c r="G26" s="4"/>
      <c r="H26" s="4"/>
      <c r="I26" s="4"/>
      <c r="J26" s="50"/>
      <c r="K26" s="50"/>
      <c r="L26" s="50"/>
      <c r="M26" s="50"/>
      <c r="N26" s="50"/>
      <c r="O26" s="50"/>
      <c r="P26" s="50"/>
      <c r="Q26" s="13"/>
      <c r="R26" s="50"/>
      <c r="S26" s="4"/>
      <c r="T26" s="212">
        <f t="shared" si="0"/>
        <v>0</v>
      </c>
      <c r="U26" s="4"/>
      <c r="V26" s="4"/>
      <c r="W26" s="4">
        <v>3</v>
      </c>
      <c r="X26" s="50"/>
      <c r="Y26" s="4"/>
      <c r="Z26" s="4">
        <f t="shared" si="1"/>
        <v>3</v>
      </c>
      <c r="AA26" s="4"/>
      <c r="AB26" s="240">
        <v>0</v>
      </c>
      <c r="AC26" s="4"/>
      <c r="AD26" s="4"/>
      <c r="AE26" s="4"/>
      <c r="AF26" s="4"/>
      <c r="AG26" s="4"/>
      <c r="AH26" s="50"/>
      <c r="AI26" s="50"/>
      <c r="AJ26" s="50"/>
      <c r="AK26" s="50">
        <v>2</v>
      </c>
      <c r="AL26" s="50"/>
      <c r="AM26" s="71"/>
      <c r="AN26" s="50"/>
      <c r="AO26" s="50"/>
      <c r="AP26" s="50"/>
      <c r="AQ26" s="50"/>
      <c r="AR26" s="50"/>
      <c r="AS26" s="50">
        <v>2</v>
      </c>
      <c r="AT26" s="50"/>
      <c r="AU26" s="50"/>
      <c r="AV26" s="50"/>
      <c r="AW26" s="50"/>
      <c r="AX26" s="13"/>
      <c r="AY26" s="13"/>
      <c r="AZ26" s="13"/>
      <c r="BA26" s="13"/>
      <c r="BB26" s="4"/>
      <c r="BC26" s="21"/>
      <c r="BD26" s="72"/>
      <c r="BE26" s="4">
        <v>0</v>
      </c>
      <c r="BF26" s="212">
        <f t="shared" si="2"/>
        <v>4</v>
      </c>
      <c r="BG26" s="4"/>
      <c r="BH26" s="50"/>
      <c r="BI26" s="13"/>
      <c r="BJ26" s="4"/>
      <c r="BK26" s="4">
        <f t="shared" si="3"/>
        <v>0</v>
      </c>
      <c r="BL26" s="4"/>
      <c r="BM26" s="4">
        <v>3</v>
      </c>
      <c r="BN26" s="4"/>
      <c r="BO26" s="50"/>
      <c r="BP26" s="71"/>
      <c r="BQ26" s="50"/>
      <c r="BR26" s="50"/>
      <c r="BS26" s="50"/>
      <c r="BT26" s="50"/>
      <c r="BU26" s="50"/>
      <c r="BV26" s="50">
        <v>2</v>
      </c>
      <c r="BW26" s="71"/>
      <c r="BX26" s="50">
        <v>2</v>
      </c>
      <c r="BY26" s="72"/>
      <c r="BZ26" s="72">
        <v>2</v>
      </c>
      <c r="CA26" s="4"/>
      <c r="CB26" s="212">
        <f t="shared" si="4"/>
        <v>9</v>
      </c>
      <c r="CC26" s="4">
        <v>50</v>
      </c>
      <c r="CD26" s="4">
        <f t="shared" si="5"/>
        <v>66</v>
      </c>
    </row>
    <row r="27" spans="1:82" x14ac:dyDescent="0.25">
      <c r="A27" s="259" t="s">
        <v>121</v>
      </c>
      <c r="B27" s="260"/>
      <c r="C27" s="73" t="s">
        <v>122</v>
      </c>
      <c r="D27" s="4"/>
      <c r="E27" s="4"/>
      <c r="F27" s="4"/>
      <c r="G27" s="4"/>
      <c r="H27" s="4"/>
      <c r="I27" s="4"/>
      <c r="J27" s="50"/>
      <c r="K27" s="50"/>
      <c r="L27" s="50"/>
      <c r="M27" s="50"/>
      <c r="N27" s="50"/>
      <c r="O27" s="50"/>
      <c r="P27" s="50"/>
      <c r="Q27" s="13"/>
      <c r="R27" s="50"/>
      <c r="S27" s="4"/>
      <c r="T27" s="212">
        <f t="shared" si="0"/>
        <v>0</v>
      </c>
      <c r="U27" s="4"/>
      <c r="V27" s="4"/>
      <c r="W27" s="4"/>
      <c r="X27" s="50"/>
      <c r="Y27" s="4"/>
      <c r="Z27" s="4">
        <f t="shared" si="1"/>
        <v>0</v>
      </c>
      <c r="AA27" s="4">
        <v>5</v>
      </c>
      <c r="AB27" s="240">
        <v>0</v>
      </c>
      <c r="AC27" s="4"/>
      <c r="AD27" s="4"/>
      <c r="AE27" s="4"/>
      <c r="AF27" s="4"/>
      <c r="AG27" s="4"/>
      <c r="AH27" s="50"/>
      <c r="AI27" s="50"/>
      <c r="AJ27" s="50"/>
      <c r="AK27" s="50"/>
      <c r="AL27" s="50"/>
      <c r="AM27" s="71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13"/>
      <c r="AY27" s="13"/>
      <c r="AZ27" s="13"/>
      <c r="BA27" s="13"/>
      <c r="BB27" s="4"/>
      <c r="BC27" s="21"/>
      <c r="BD27" s="72"/>
      <c r="BE27" s="4">
        <v>0</v>
      </c>
      <c r="BF27" s="212">
        <f t="shared" si="2"/>
        <v>5</v>
      </c>
      <c r="BG27" s="4"/>
      <c r="BH27" s="50"/>
      <c r="BI27" s="13"/>
      <c r="BJ27" s="4"/>
      <c r="BK27" s="4">
        <f t="shared" si="3"/>
        <v>0</v>
      </c>
      <c r="BL27" s="4"/>
      <c r="BM27" s="4"/>
      <c r="BN27" s="4"/>
      <c r="BO27" s="50"/>
      <c r="BP27" s="71"/>
      <c r="BQ27" s="50"/>
      <c r="BR27" s="50"/>
      <c r="BS27" s="50"/>
      <c r="BT27" s="50"/>
      <c r="BU27" s="50"/>
      <c r="BV27" s="50"/>
      <c r="BW27" s="71"/>
      <c r="BX27" s="50"/>
      <c r="BY27" s="72"/>
      <c r="BZ27" s="72"/>
      <c r="CA27" s="4"/>
      <c r="CB27" s="212">
        <f t="shared" si="4"/>
        <v>0</v>
      </c>
      <c r="CC27" s="4">
        <v>50</v>
      </c>
      <c r="CD27" s="4">
        <f t="shared" si="5"/>
        <v>55</v>
      </c>
    </row>
    <row r="28" spans="1:82" x14ac:dyDescent="0.25">
      <c r="A28" s="259" t="s">
        <v>123</v>
      </c>
      <c r="B28" s="260"/>
      <c r="C28" s="73" t="s">
        <v>124</v>
      </c>
      <c r="D28" s="4"/>
      <c r="E28" s="4"/>
      <c r="F28" s="4"/>
      <c r="G28" s="4"/>
      <c r="H28" s="4"/>
      <c r="I28" s="4"/>
      <c r="J28" s="50"/>
      <c r="K28" s="50"/>
      <c r="L28" s="50"/>
      <c r="M28" s="50"/>
      <c r="N28" s="50"/>
      <c r="O28" s="50"/>
      <c r="P28" s="50"/>
      <c r="Q28" s="13"/>
      <c r="R28" s="50"/>
      <c r="S28" s="4"/>
      <c r="T28" s="212">
        <f t="shared" si="0"/>
        <v>0</v>
      </c>
      <c r="U28" s="4"/>
      <c r="V28" s="4"/>
      <c r="W28" s="4"/>
      <c r="X28" s="50"/>
      <c r="Y28" s="4"/>
      <c r="Z28" s="4">
        <f t="shared" si="1"/>
        <v>0</v>
      </c>
      <c r="AA28" s="4"/>
      <c r="AB28" s="240">
        <v>0</v>
      </c>
      <c r="AC28" s="4"/>
      <c r="AD28" s="4"/>
      <c r="AE28" s="4"/>
      <c r="AF28" s="4"/>
      <c r="AG28" s="4"/>
      <c r="AH28" s="50"/>
      <c r="AI28" s="50"/>
      <c r="AJ28" s="50"/>
      <c r="AK28" s="50"/>
      <c r="AL28" s="50"/>
      <c r="AM28" s="71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13"/>
      <c r="AY28" s="13"/>
      <c r="AZ28" s="13"/>
      <c r="BA28" s="13"/>
      <c r="BB28" s="4"/>
      <c r="BC28" s="21"/>
      <c r="BD28" s="72"/>
      <c r="BE28" s="4"/>
      <c r="BF28" s="212">
        <f t="shared" si="2"/>
        <v>0</v>
      </c>
      <c r="BG28" s="4"/>
      <c r="BH28" s="50"/>
      <c r="BI28" s="13"/>
      <c r="BJ28" s="4"/>
      <c r="BK28" s="4">
        <f t="shared" si="3"/>
        <v>0</v>
      </c>
      <c r="BL28" s="4"/>
      <c r="BM28" s="4"/>
      <c r="BN28" s="4"/>
      <c r="BO28" s="50"/>
      <c r="BP28" s="71"/>
      <c r="BQ28" s="50"/>
      <c r="BR28" s="50"/>
      <c r="BS28" s="50"/>
      <c r="BT28" s="50"/>
      <c r="BU28" s="50"/>
      <c r="BV28" s="50"/>
      <c r="BW28" s="71"/>
      <c r="BX28" s="50"/>
      <c r="BY28" s="72"/>
      <c r="BZ28" s="72"/>
      <c r="CA28" s="4"/>
      <c r="CB28" s="212">
        <f t="shared" si="4"/>
        <v>0</v>
      </c>
      <c r="CC28" s="4">
        <v>50</v>
      </c>
      <c r="CD28" s="4">
        <f t="shared" si="5"/>
        <v>50</v>
      </c>
    </row>
    <row r="29" spans="1:82" x14ac:dyDescent="0.25">
      <c r="A29" s="259" t="s">
        <v>125</v>
      </c>
      <c r="B29" s="260"/>
      <c r="C29" s="73" t="s">
        <v>126</v>
      </c>
      <c r="D29" s="4"/>
      <c r="E29" s="4"/>
      <c r="F29" s="4"/>
      <c r="G29" s="4"/>
      <c r="H29" s="4"/>
      <c r="I29" s="4"/>
      <c r="J29" s="50"/>
      <c r="K29" s="50"/>
      <c r="L29" s="50"/>
      <c r="M29" s="50"/>
      <c r="N29" s="50"/>
      <c r="O29" s="50"/>
      <c r="P29" s="50"/>
      <c r="Q29" s="13"/>
      <c r="R29" s="50"/>
      <c r="S29" s="4"/>
      <c r="T29" s="212">
        <f t="shared" si="0"/>
        <v>0</v>
      </c>
      <c r="U29" s="4"/>
      <c r="V29" s="4"/>
      <c r="W29" s="4"/>
      <c r="X29" s="50"/>
      <c r="Y29" s="4"/>
      <c r="Z29" s="4">
        <f t="shared" si="1"/>
        <v>0</v>
      </c>
      <c r="AA29" s="4">
        <v>5</v>
      </c>
      <c r="AB29" s="240">
        <v>0</v>
      </c>
      <c r="AC29" s="4"/>
      <c r="AD29" s="4"/>
      <c r="AE29" s="4"/>
      <c r="AF29" s="4">
        <v>2</v>
      </c>
      <c r="AG29" s="4"/>
      <c r="AH29" s="50"/>
      <c r="AI29" s="50"/>
      <c r="AJ29" s="50"/>
      <c r="AK29" s="50"/>
      <c r="AL29" s="50"/>
      <c r="AM29" s="71"/>
      <c r="AN29" s="50"/>
      <c r="AO29" s="50"/>
      <c r="AP29" s="50"/>
      <c r="AQ29" s="50"/>
      <c r="AR29" s="50">
        <v>4</v>
      </c>
      <c r="AS29" s="50"/>
      <c r="AT29" s="50"/>
      <c r="AU29" s="50"/>
      <c r="AV29" s="50"/>
      <c r="AW29" s="50"/>
      <c r="AX29" s="13"/>
      <c r="AY29" s="13"/>
      <c r="AZ29" s="13"/>
      <c r="BA29" s="13"/>
      <c r="BB29" s="4"/>
      <c r="BC29" s="21"/>
      <c r="BD29" s="72"/>
      <c r="BE29" s="4"/>
      <c r="BF29" s="212">
        <f t="shared" si="2"/>
        <v>11</v>
      </c>
      <c r="BG29" s="4"/>
      <c r="BH29" s="50"/>
      <c r="BI29" s="13"/>
      <c r="BJ29" s="4"/>
      <c r="BK29" s="4">
        <f t="shared" si="3"/>
        <v>0</v>
      </c>
      <c r="BL29" s="4"/>
      <c r="BM29" s="4"/>
      <c r="BN29" s="4"/>
      <c r="BO29" s="50"/>
      <c r="BP29" s="71"/>
      <c r="BQ29" s="50"/>
      <c r="BR29" s="50"/>
      <c r="BS29" s="50"/>
      <c r="BT29" s="50"/>
      <c r="BU29" s="50"/>
      <c r="BV29" s="50"/>
      <c r="BW29" s="71"/>
      <c r="BX29" s="50"/>
      <c r="BY29" s="72"/>
      <c r="BZ29" s="72"/>
      <c r="CA29" s="4"/>
      <c r="CB29" s="212">
        <f t="shared" si="4"/>
        <v>0</v>
      </c>
      <c r="CC29" s="4">
        <v>50</v>
      </c>
      <c r="CD29" s="4">
        <f t="shared" si="5"/>
        <v>61</v>
      </c>
    </row>
    <row r="30" spans="1:82" x14ac:dyDescent="0.25">
      <c r="A30" s="259" t="s">
        <v>127</v>
      </c>
      <c r="B30" s="260"/>
      <c r="C30" s="73" t="s">
        <v>128</v>
      </c>
      <c r="D30" s="4"/>
      <c r="E30" s="4"/>
      <c r="F30" s="4"/>
      <c r="G30" s="4"/>
      <c r="H30" s="4"/>
      <c r="I30" s="4"/>
      <c r="J30" s="50"/>
      <c r="K30" s="50"/>
      <c r="L30" s="50"/>
      <c r="M30" s="50"/>
      <c r="N30" s="50"/>
      <c r="O30" s="50"/>
      <c r="P30" s="50"/>
      <c r="Q30" s="13"/>
      <c r="R30" s="50"/>
      <c r="S30" s="4"/>
      <c r="T30" s="212">
        <f t="shared" si="0"/>
        <v>0</v>
      </c>
      <c r="U30" s="4"/>
      <c r="V30" s="4"/>
      <c r="W30" s="4"/>
      <c r="X30" s="50"/>
      <c r="Y30" s="4"/>
      <c r="Z30" s="4">
        <f t="shared" si="1"/>
        <v>0</v>
      </c>
      <c r="AA30" s="4"/>
      <c r="AB30" s="240">
        <v>0</v>
      </c>
      <c r="AC30" s="4"/>
      <c r="AD30" s="4"/>
      <c r="AE30" s="4"/>
      <c r="AF30" s="4"/>
      <c r="AG30" s="4"/>
      <c r="AH30" s="50"/>
      <c r="AI30" s="50"/>
      <c r="AJ30" s="50"/>
      <c r="AK30" s="50"/>
      <c r="AL30" s="50"/>
      <c r="AM30" s="71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13"/>
      <c r="AY30" s="13"/>
      <c r="AZ30" s="13"/>
      <c r="BA30" s="13"/>
      <c r="BB30" s="4"/>
      <c r="BC30" s="21">
        <v>45</v>
      </c>
      <c r="BD30" s="72"/>
      <c r="BE30" s="4"/>
      <c r="BF30" s="212" t="str">
        <f t="shared" si="2"/>
        <v>20</v>
      </c>
      <c r="BG30" s="4"/>
      <c r="BH30" s="50"/>
      <c r="BI30" s="13"/>
      <c r="BJ30" s="4"/>
      <c r="BK30" s="4">
        <f t="shared" si="3"/>
        <v>0</v>
      </c>
      <c r="BL30" s="4"/>
      <c r="BM30" s="4"/>
      <c r="BN30" s="4"/>
      <c r="BO30" s="50"/>
      <c r="BP30" s="71">
        <v>2</v>
      </c>
      <c r="BQ30" s="50"/>
      <c r="BR30" s="50"/>
      <c r="BS30" s="50"/>
      <c r="BT30" s="50"/>
      <c r="BU30" s="50"/>
      <c r="BV30" s="50"/>
      <c r="BW30" s="71"/>
      <c r="BX30" s="50"/>
      <c r="BY30" s="72"/>
      <c r="BZ30" s="72"/>
      <c r="CA30" s="4"/>
      <c r="CB30" s="212">
        <f t="shared" si="4"/>
        <v>2</v>
      </c>
      <c r="CC30" s="4">
        <v>50</v>
      </c>
      <c r="CD30" s="4">
        <f t="shared" si="5"/>
        <v>72</v>
      </c>
    </row>
    <row r="31" spans="1:82" x14ac:dyDescent="0.25">
      <c r="A31" s="259" t="s">
        <v>129</v>
      </c>
      <c r="B31" s="260"/>
      <c r="C31" s="73" t="s">
        <v>130</v>
      </c>
      <c r="D31" s="4"/>
      <c r="E31" s="4"/>
      <c r="F31" s="4"/>
      <c r="G31" s="4"/>
      <c r="H31" s="4"/>
      <c r="I31" s="4"/>
      <c r="J31" s="50"/>
      <c r="K31" s="50"/>
      <c r="L31" s="50"/>
      <c r="M31" s="50"/>
      <c r="N31" s="50"/>
      <c r="O31" s="50"/>
      <c r="P31" s="50"/>
      <c r="Q31" s="13"/>
      <c r="R31" s="50"/>
      <c r="S31" s="4"/>
      <c r="T31" s="212">
        <f t="shared" si="0"/>
        <v>0</v>
      </c>
      <c r="U31" s="4"/>
      <c r="V31" s="4"/>
      <c r="W31" s="4">
        <v>3</v>
      </c>
      <c r="X31" s="50"/>
      <c r="Y31" s="4"/>
      <c r="Z31" s="4">
        <f t="shared" si="1"/>
        <v>3</v>
      </c>
      <c r="AA31" s="4"/>
      <c r="AB31" s="240">
        <v>0</v>
      </c>
      <c r="AC31" s="4"/>
      <c r="AD31" s="4"/>
      <c r="AE31" s="4"/>
      <c r="AF31" s="4"/>
      <c r="AG31" s="4"/>
      <c r="AH31" s="50"/>
      <c r="AI31" s="50"/>
      <c r="AJ31" s="50"/>
      <c r="AK31" s="50"/>
      <c r="AL31" s="50"/>
      <c r="AM31" s="71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13"/>
      <c r="AY31" s="13"/>
      <c r="AZ31" s="13"/>
      <c r="BA31" s="13"/>
      <c r="BB31" s="4"/>
      <c r="BC31" s="21"/>
      <c r="BD31" s="72"/>
      <c r="BE31" s="4"/>
      <c r="BF31" s="212">
        <f t="shared" si="2"/>
        <v>0</v>
      </c>
      <c r="BG31" s="4"/>
      <c r="BH31" s="50"/>
      <c r="BI31" s="13"/>
      <c r="BJ31" s="4"/>
      <c r="BK31" s="4">
        <f t="shared" si="3"/>
        <v>0</v>
      </c>
      <c r="BL31" s="4"/>
      <c r="BM31" s="4"/>
      <c r="BN31" s="4"/>
      <c r="BO31" s="50"/>
      <c r="BP31" s="71"/>
      <c r="BQ31" s="50"/>
      <c r="BR31" s="50"/>
      <c r="BS31" s="50"/>
      <c r="BT31" s="50"/>
      <c r="BU31" s="50"/>
      <c r="BV31" s="50"/>
      <c r="BW31" s="71"/>
      <c r="BX31" s="50"/>
      <c r="BY31" s="72"/>
      <c r="BZ31" s="72"/>
      <c r="CA31" s="4"/>
      <c r="CB31" s="212">
        <f t="shared" si="4"/>
        <v>0</v>
      </c>
      <c r="CC31" s="4">
        <v>50</v>
      </c>
      <c r="CD31" s="4">
        <f t="shared" si="5"/>
        <v>53</v>
      </c>
    </row>
    <row r="32" spans="1:82" x14ac:dyDescent="0.25">
      <c r="A32" s="259" t="s">
        <v>131</v>
      </c>
      <c r="B32" s="260"/>
      <c r="C32" s="73" t="s">
        <v>132</v>
      </c>
      <c r="D32" s="4"/>
      <c r="E32" s="4"/>
      <c r="F32" s="4"/>
      <c r="G32" s="4"/>
      <c r="H32" s="4"/>
      <c r="I32" s="4"/>
      <c r="J32" s="50"/>
      <c r="K32" s="50"/>
      <c r="L32" s="50"/>
      <c r="M32" s="50"/>
      <c r="N32" s="50"/>
      <c r="O32" s="50"/>
      <c r="P32" s="50"/>
      <c r="Q32" s="13"/>
      <c r="R32" s="50"/>
      <c r="S32" s="4"/>
      <c r="T32" s="212">
        <f t="shared" si="0"/>
        <v>0</v>
      </c>
      <c r="U32" s="4"/>
      <c r="V32" s="4"/>
      <c r="W32" s="4">
        <v>3</v>
      </c>
      <c r="X32" s="50"/>
      <c r="Y32" s="4"/>
      <c r="Z32" s="4">
        <f t="shared" si="1"/>
        <v>3</v>
      </c>
      <c r="AA32" s="4"/>
      <c r="AB32" s="240">
        <v>0</v>
      </c>
      <c r="AC32" s="4"/>
      <c r="AD32" s="4"/>
      <c r="AE32" s="4"/>
      <c r="AF32" s="4"/>
      <c r="AG32" s="4"/>
      <c r="AH32" s="50"/>
      <c r="AI32" s="50"/>
      <c r="AJ32" s="50"/>
      <c r="AK32" s="50"/>
      <c r="AL32" s="50"/>
      <c r="AM32" s="71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13"/>
      <c r="AY32" s="13"/>
      <c r="AZ32" s="13"/>
      <c r="BA32" s="13"/>
      <c r="BB32" s="4"/>
      <c r="BC32" s="21"/>
      <c r="BD32" s="72"/>
      <c r="BE32" s="4"/>
      <c r="BF32" s="212">
        <f t="shared" si="2"/>
        <v>0</v>
      </c>
      <c r="BG32" s="4"/>
      <c r="BH32" s="50"/>
      <c r="BI32" s="13"/>
      <c r="BJ32" s="4"/>
      <c r="BK32" s="4">
        <f t="shared" si="3"/>
        <v>0</v>
      </c>
      <c r="BL32" s="4"/>
      <c r="BM32" s="4"/>
      <c r="BN32" s="4"/>
      <c r="BO32" s="50"/>
      <c r="BP32" s="71"/>
      <c r="BQ32" s="50"/>
      <c r="BR32" s="50"/>
      <c r="BS32" s="50"/>
      <c r="BT32" s="50"/>
      <c r="BU32" s="50"/>
      <c r="BV32" s="50"/>
      <c r="BW32" s="71"/>
      <c r="BX32" s="50"/>
      <c r="BY32" s="72"/>
      <c r="BZ32" s="72"/>
      <c r="CA32" s="4"/>
      <c r="CB32" s="212">
        <f t="shared" si="4"/>
        <v>0</v>
      </c>
      <c r="CC32" s="4">
        <v>50</v>
      </c>
      <c r="CD32" s="4">
        <f t="shared" si="5"/>
        <v>53</v>
      </c>
    </row>
    <row r="33" spans="1:82" x14ac:dyDescent="0.25">
      <c r="A33" s="259" t="s">
        <v>133</v>
      </c>
      <c r="B33" s="260"/>
      <c r="C33" s="73" t="s">
        <v>134</v>
      </c>
      <c r="D33" s="4"/>
      <c r="E33" s="4"/>
      <c r="F33" s="4"/>
      <c r="G33" s="4"/>
      <c r="H33" s="4"/>
      <c r="I33" s="4"/>
      <c r="J33" s="50"/>
      <c r="K33" s="50"/>
      <c r="L33" s="50"/>
      <c r="M33" s="50"/>
      <c r="N33" s="50"/>
      <c r="O33" s="50"/>
      <c r="P33" s="50">
        <v>2</v>
      </c>
      <c r="Q33" s="13"/>
      <c r="R33" s="50"/>
      <c r="S33" s="4"/>
      <c r="T33" s="212">
        <f t="shared" si="0"/>
        <v>2</v>
      </c>
      <c r="U33" s="4"/>
      <c r="V33" s="4"/>
      <c r="W33" s="4"/>
      <c r="X33" s="50">
        <v>2</v>
      </c>
      <c r="Y33" s="4"/>
      <c r="Z33" s="4">
        <f t="shared" si="1"/>
        <v>2</v>
      </c>
      <c r="AA33" s="4">
        <v>5</v>
      </c>
      <c r="AB33" s="240">
        <v>0</v>
      </c>
      <c r="AC33" s="4"/>
      <c r="AD33" s="4"/>
      <c r="AE33" s="4"/>
      <c r="AF33" s="4"/>
      <c r="AG33" s="4"/>
      <c r="AH33" s="50"/>
      <c r="AI33" s="50"/>
      <c r="AJ33" s="50"/>
      <c r="AK33" s="50"/>
      <c r="AL33" s="50"/>
      <c r="AM33" s="71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13"/>
      <c r="AY33" s="13"/>
      <c r="AZ33" s="13"/>
      <c r="BA33" s="13"/>
      <c r="BB33" s="4"/>
      <c r="BC33" s="21"/>
      <c r="BD33" s="72"/>
      <c r="BE33" s="4"/>
      <c r="BF33" s="212">
        <f t="shared" si="2"/>
        <v>5</v>
      </c>
      <c r="BG33" s="4"/>
      <c r="BH33" s="50"/>
      <c r="BI33" s="13"/>
      <c r="BJ33" s="26"/>
      <c r="BK33" s="4">
        <f t="shared" si="3"/>
        <v>0</v>
      </c>
      <c r="BL33" s="4"/>
      <c r="BM33" s="4"/>
      <c r="BN33" s="26"/>
      <c r="BO33" s="50"/>
      <c r="BP33" s="71"/>
      <c r="BQ33" s="50"/>
      <c r="BR33" s="50"/>
      <c r="BS33" s="50"/>
      <c r="BT33" s="50"/>
      <c r="BU33" s="50"/>
      <c r="BV33" s="50"/>
      <c r="BW33" s="71"/>
      <c r="BX33" s="50"/>
      <c r="BY33" s="72"/>
      <c r="BZ33" s="72"/>
      <c r="CA33" s="4"/>
      <c r="CB33" s="212">
        <f t="shared" si="4"/>
        <v>0</v>
      </c>
      <c r="CC33" s="4">
        <v>50</v>
      </c>
      <c r="CD33" s="4">
        <f t="shared" si="5"/>
        <v>59</v>
      </c>
    </row>
    <row r="34" spans="1:82" x14ac:dyDescent="0.25">
      <c r="A34" s="259" t="s">
        <v>135</v>
      </c>
      <c r="B34" s="260"/>
      <c r="C34" s="73" t="s">
        <v>136</v>
      </c>
      <c r="D34" s="4"/>
      <c r="E34" s="4"/>
      <c r="F34" s="4"/>
      <c r="G34" s="4"/>
      <c r="H34" s="4"/>
      <c r="I34" s="4"/>
      <c r="J34" s="50"/>
      <c r="K34" s="50"/>
      <c r="L34" s="50"/>
      <c r="M34" s="50"/>
      <c r="N34" s="50"/>
      <c r="O34" s="50"/>
      <c r="P34" s="50"/>
      <c r="Q34" s="13"/>
      <c r="R34" s="50"/>
      <c r="S34" s="4"/>
      <c r="T34" s="212">
        <f t="shared" si="0"/>
        <v>0</v>
      </c>
      <c r="U34" s="4"/>
      <c r="V34" s="4"/>
      <c r="W34" s="4"/>
      <c r="X34" s="50"/>
      <c r="Y34" s="4"/>
      <c r="Z34" s="4">
        <f t="shared" si="1"/>
        <v>0</v>
      </c>
      <c r="AA34" s="4">
        <v>5</v>
      </c>
      <c r="AB34" s="240">
        <v>0</v>
      </c>
      <c r="AC34" s="4"/>
      <c r="AD34" s="4"/>
      <c r="AE34" s="4"/>
      <c r="AF34" s="4"/>
      <c r="AG34" s="4"/>
      <c r="AH34" s="50"/>
      <c r="AI34" s="50"/>
      <c r="AJ34" s="50"/>
      <c r="AK34" s="50"/>
      <c r="AL34" s="50"/>
      <c r="AM34" s="71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13"/>
      <c r="AY34" s="13"/>
      <c r="AZ34" s="13"/>
      <c r="BA34" s="13"/>
      <c r="BB34" s="4"/>
      <c r="BC34" s="21"/>
      <c r="BD34" s="72"/>
      <c r="BE34" s="4"/>
      <c r="BF34" s="212">
        <f t="shared" si="2"/>
        <v>5</v>
      </c>
      <c r="BG34" s="4"/>
      <c r="BH34" s="50"/>
      <c r="BI34" s="13"/>
      <c r="BJ34" s="4"/>
      <c r="BK34" s="4">
        <f t="shared" si="3"/>
        <v>0</v>
      </c>
      <c r="BL34" s="4"/>
      <c r="BM34" s="4"/>
      <c r="BN34" s="4"/>
      <c r="BO34" s="50"/>
      <c r="BP34" s="71"/>
      <c r="BQ34" s="50"/>
      <c r="BR34" s="50"/>
      <c r="BS34" s="50"/>
      <c r="BT34" s="50"/>
      <c r="BU34" s="50"/>
      <c r="BV34" s="50"/>
      <c r="BW34" s="71"/>
      <c r="BX34" s="50"/>
      <c r="BY34" s="72"/>
      <c r="BZ34" s="72"/>
      <c r="CA34" s="4"/>
      <c r="CB34" s="212">
        <f t="shared" si="4"/>
        <v>0</v>
      </c>
      <c r="CC34" s="4">
        <v>50</v>
      </c>
      <c r="CD34" s="4">
        <f t="shared" si="5"/>
        <v>55</v>
      </c>
    </row>
    <row r="35" spans="1:82" x14ac:dyDescent="0.25">
      <c r="A35" s="259" t="s">
        <v>137</v>
      </c>
      <c r="B35" s="260"/>
      <c r="C35" s="74" t="s">
        <v>138</v>
      </c>
      <c r="D35" s="4"/>
      <c r="E35" s="4"/>
      <c r="F35" s="4"/>
      <c r="G35" s="4"/>
      <c r="H35" s="4"/>
      <c r="I35" s="4"/>
      <c r="J35" s="50"/>
      <c r="K35" s="50"/>
      <c r="L35" s="50"/>
      <c r="M35" s="50"/>
      <c r="N35" s="50"/>
      <c r="O35" s="50"/>
      <c r="P35" s="50"/>
      <c r="Q35" s="13"/>
      <c r="R35" s="50"/>
      <c r="S35" s="4"/>
      <c r="T35" s="212">
        <f t="shared" si="0"/>
        <v>0</v>
      </c>
      <c r="U35" s="4"/>
      <c r="V35" s="4"/>
      <c r="W35" s="4"/>
      <c r="X35" s="50"/>
      <c r="Y35" s="4"/>
      <c r="Z35" s="4">
        <f t="shared" si="1"/>
        <v>0</v>
      </c>
      <c r="AA35" s="4"/>
      <c r="AB35" s="240">
        <v>0</v>
      </c>
      <c r="AC35" s="4"/>
      <c r="AD35" s="4"/>
      <c r="AE35" s="4">
        <v>3</v>
      </c>
      <c r="AF35" s="4"/>
      <c r="AG35" s="4"/>
      <c r="AH35" s="50"/>
      <c r="AI35" s="50"/>
      <c r="AJ35" s="50">
        <v>2</v>
      </c>
      <c r="AK35" s="50"/>
      <c r="AL35" s="50"/>
      <c r="AM35" s="71"/>
      <c r="AN35" s="50"/>
      <c r="AO35" s="50"/>
      <c r="AP35" s="50"/>
      <c r="AQ35" s="50"/>
      <c r="AR35" s="50">
        <v>4</v>
      </c>
      <c r="AS35" s="50"/>
      <c r="AT35" s="50"/>
      <c r="AU35" s="50"/>
      <c r="AV35" s="50"/>
      <c r="AW35" s="50"/>
      <c r="AX35" s="13"/>
      <c r="AY35" s="13"/>
      <c r="AZ35" s="13"/>
      <c r="BA35" s="13"/>
      <c r="BB35" s="4"/>
      <c r="BC35" s="21"/>
      <c r="BD35" s="72"/>
      <c r="BE35" s="4"/>
      <c r="BF35" s="212">
        <f t="shared" si="2"/>
        <v>9</v>
      </c>
      <c r="BG35" s="4">
        <v>2</v>
      </c>
      <c r="BH35" s="50"/>
      <c r="BI35" s="13"/>
      <c r="BJ35" s="4"/>
      <c r="BK35" s="4">
        <f t="shared" si="3"/>
        <v>2</v>
      </c>
      <c r="BL35" s="4"/>
      <c r="BM35" s="4"/>
      <c r="BN35" s="4"/>
      <c r="BO35" s="50">
        <v>3</v>
      </c>
      <c r="BP35" s="71"/>
      <c r="BQ35" s="50"/>
      <c r="BR35" s="50"/>
      <c r="BS35" s="50"/>
      <c r="BT35" s="50"/>
      <c r="BU35" s="50"/>
      <c r="BV35" s="50"/>
      <c r="BW35" s="71"/>
      <c r="BX35" s="50"/>
      <c r="BY35" s="72"/>
      <c r="BZ35" s="72"/>
      <c r="CA35" s="4"/>
      <c r="CB35" s="212">
        <f t="shared" si="4"/>
        <v>3</v>
      </c>
      <c r="CC35" s="4">
        <v>50</v>
      </c>
      <c r="CD35" s="4">
        <f t="shared" si="5"/>
        <v>64</v>
      </c>
    </row>
    <row r="36" spans="1:82" x14ac:dyDescent="0.25">
      <c r="A36" s="259" t="s">
        <v>139</v>
      </c>
      <c r="B36" s="260"/>
      <c r="C36" s="73" t="s">
        <v>140</v>
      </c>
      <c r="D36" s="4"/>
      <c r="E36" s="4"/>
      <c r="F36" s="4"/>
      <c r="G36" s="4"/>
      <c r="H36" s="4"/>
      <c r="I36" s="4"/>
      <c r="J36" s="50"/>
      <c r="K36" s="50"/>
      <c r="L36" s="50"/>
      <c r="M36" s="50"/>
      <c r="N36" s="50"/>
      <c r="O36" s="50"/>
      <c r="P36" s="50"/>
      <c r="Q36" s="13"/>
      <c r="R36" s="50"/>
      <c r="S36" s="4"/>
      <c r="T36" s="212">
        <f t="shared" si="0"/>
        <v>0</v>
      </c>
      <c r="U36" s="4"/>
      <c r="V36" s="4"/>
      <c r="W36" s="4"/>
      <c r="X36" s="50"/>
      <c r="Y36" s="4"/>
      <c r="Z36" s="4">
        <f t="shared" si="1"/>
        <v>0</v>
      </c>
      <c r="AA36" s="4">
        <v>5</v>
      </c>
      <c r="AB36" s="240">
        <v>0</v>
      </c>
      <c r="AC36" s="4"/>
      <c r="AD36" s="4"/>
      <c r="AE36" s="4"/>
      <c r="AF36" s="4"/>
      <c r="AG36" s="4"/>
      <c r="AH36" s="50"/>
      <c r="AI36" s="50"/>
      <c r="AJ36" s="50"/>
      <c r="AK36" s="50"/>
      <c r="AL36" s="50"/>
      <c r="AM36" s="71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13"/>
      <c r="AY36" s="13"/>
      <c r="AZ36" s="13"/>
      <c r="BA36" s="13"/>
      <c r="BB36" s="4"/>
      <c r="BC36" s="21"/>
      <c r="BD36" s="72"/>
      <c r="BE36" s="4">
        <v>0</v>
      </c>
      <c r="BF36" s="212">
        <f t="shared" si="2"/>
        <v>5</v>
      </c>
      <c r="BG36" s="4"/>
      <c r="BH36" s="50"/>
      <c r="BI36" s="13"/>
      <c r="BJ36" s="4"/>
      <c r="BK36" s="4">
        <f t="shared" si="3"/>
        <v>0</v>
      </c>
      <c r="BL36" s="4"/>
      <c r="BM36" s="4"/>
      <c r="BN36" s="4"/>
      <c r="BO36" s="50"/>
      <c r="BP36" s="71"/>
      <c r="BQ36" s="50"/>
      <c r="BR36" s="50"/>
      <c r="BS36" s="50"/>
      <c r="BT36" s="50"/>
      <c r="BU36" s="50"/>
      <c r="BV36" s="50"/>
      <c r="BW36" s="71"/>
      <c r="BX36" s="50"/>
      <c r="BY36" s="72"/>
      <c r="BZ36" s="72"/>
      <c r="CA36" s="4"/>
      <c r="CB36" s="212">
        <f t="shared" si="4"/>
        <v>0</v>
      </c>
      <c r="CC36" s="4">
        <v>50</v>
      </c>
      <c r="CD36" s="4">
        <f t="shared" si="5"/>
        <v>55</v>
      </c>
    </row>
    <row r="37" spans="1:82" x14ac:dyDescent="0.25">
      <c r="A37" s="259" t="s">
        <v>141</v>
      </c>
      <c r="B37" s="260"/>
      <c r="C37" s="73" t="s">
        <v>142</v>
      </c>
      <c r="D37" s="4"/>
      <c r="E37" s="4"/>
      <c r="F37" s="4"/>
      <c r="G37" s="4"/>
      <c r="H37" s="4"/>
      <c r="I37" s="4"/>
      <c r="J37" s="50"/>
      <c r="K37" s="50"/>
      <c r="L37" s="50"/>
      <c r="M37" s="50"/>
      <c r="N37" s="50"/>
      <c r="O37" s="50"/>
      <c r="P37" s="50"/>
      <c r="Q37" s="13"/>
      <c r="R37" s="50"/>
      <c r="S37" s="4"/>
      <c r="T37" s="212">
        <f t="shared" si="0"/>
        <v>0</v>
      </c>
      <c r="U37" s="4"/>
      <c r="V37" s="4"/>
      <c r="W37" s="4"/>
      <c r="X37" s="50"/>
      <c r="Y37" s="4"/>
      <c r="Z37" s="4">
        <f t="shared" si="1"/>
        <v>0</v>
      </c>
      <c r="AA37" s="4"/>
      <c r="AB37" s="240">
        <v>0</v>
      </c>
      <c r="AC37" s="4"/>
      <c r="AD37" s="4"/>
      <c r="AE37" s="4"/>
      <c r="AF37" s="4">
        <v>2</v>
      </c>
      <c r="AG37" s="4"/>
      <c r="AH37" s="50"/>
      <c r="AI37" s="50"/>
      <c r="AJ37" s="50"/>
      <c r="AK37" s="50"/>
      <c r="AL37" s="50"/>
      <c r="AM37" s="71">
        <v>2</v>
      </c>
      <c r="AN37" s="50"/>
      <c r="AO37" s="50"/>
      <c r="AP37" s="50"/>
      <c r="AQ37" s="50">
        <v>2</v>
      </c>
      <c r="AR37" s="50"/>
      <c r="AS37" s="50">
        <v>2</v>
      </c>
      <c r="AT37" s="50"/>
      <c r="AU37" s="50"/>
      <c r="AV37" s="50"/>
      <c r="AW37" s="50"/>
      <c r="AX37" s="13"/>
      <c r="AY37" s="13"/>
      <c r="AZ37" s="13"/>
      <c r="BA37" s="13"/>
      <c r="BB37" s="4"/>
      <c r="BC37" s="21"/>
      <c r="BD37" s="72"/>
      <c r="BE37" s="4"/>
      <c r="BF37" s="212">
        <f t="shared" si="2"/>
        <v>8</v>
      </c>
      <c r="BG37" s="4"/>
      <c r="BH37" s="50"/>
      <c r="BI37" s="13"/>
      <c r="BJ37" s="4"/>
      <c r="BK37" s="4">
        <f t="shared" si="3"/>
        <v>0</v>
      </c>
      <c r="BL37" s="4"/>
      <c r="BM37" s="4"/>
      <c r="BN37" s="4"/>
      <c r="BO37" s="50"/>
      <c r="BP37" s="71"/>
      <c r="BQ37" s="50"/>
      <c r="BR37" s="50"/>
      <c r="BS37" s="50"/>
      <c r="BT37" s="50"/>
      <c r="BU37" s="50"/>
      <c r="BV37" s="50">
        <v>3</v>
      </c>
      <c r="BW37" s="71"/>
      <c r="BX37" s="50">
        <v>2</v>
      </c>
      <c r="BY37" s="72"/>
      <c r="BZ37" s="72">
        <v>2</v>
      </c>
      <c r="CA37" s="4"/>
      <c r="CB37" s="212">
        <f t="shared" si="4"/>
        <v>7</v>
      </c>
      <c r="CC37" s="4">
        <v>50</v>
      </c>
      <c r="CD37" s="4">
        <f t="shared" si="5"/>
        <v>65</v>
      </c>
    </row>
    <row r="38" spans="1:82" x14ac:dyDescent="0.25">
      <c r="A38" s="259" t="s">
        <v>143</v>
      </c>
      <c r="B38" s="260"/>
      <c r="C38" s="73" t="s">
        <v>144</v>
      </c>
      <c r="D38" s="4"/>
      <c r="E38" s="4"/>
      <c r="F38" s="4"/>
      <c r="G38" s="4"/>
      <c r="H38" s="4"/>
      <c r="I38" s="4"/>
      <c r="J38" s="50"/>
      <c r="K38" s="50"/>
      <c r="L38" s="50"/>
      <c r="M38" s="50"/>
      <c r="N38" s="50"/>
      <c r="O38" s="50"/>
      <c r="P38" s="50"/>
      <c r="Q38" s="13"/>
      <c r="R38" s="50"/>
      <c r="S38" s="4"/>
      <c r="T38" s="212">
        <f t="shared" si="0"/>
        <v>0</v>
      </c>
      <c r="U38" s="4"/>
      <c r="V38" s="4"/>
      <c r="W38" s="4">
        <v>3</v>
      </c>
      <c r="X38" s="50"/>
      <c r="Y38" s="4"/>
      <c r="Z38" s="4">
        <f t="shared" si="1"/>
        <v>3</v>
      </c>
      <c r="AA38" s="4"/>
      <c r="AB38" s="240">
        <v>0</v>
      </c>
      <c r="AC38" s="4"/>
      <c r="AD38" s="4"/>
      <c r="AE38" s="4"/>
      <c r="AF38" s="4"/>
      <c r="AG38" s="4"/>
      <c r="AH38" s="50"/>
      <c r="AI38" s="50"/>
      <c r="AJ38" s="50"/>
      <c r="AK38" s="50">
        <v>5</v>
      </c>
      <c r="AL38" s="50"/>
      <c r="AM38" s="71"/>
      <c r="AN38" s="50"/>
      <c r="AO38" s="50"/>
      <c r="AP38" s="50"/>
      <c r="AQ38" s="50"/>
      <c r="AR38" s="50"/>
      <c r="AS38" s="50">
        <v>2</v>
      </c>
      <c r="AT38" s="50"/>
      <c r="AU38" s="50"/>
      <c r="AV38" s="50"/>
      <c r="AW38" s="50">
        <v>3</v>
      </c>
      <c r="AX38" s="13"/>
      <c r="AY38" s="13"/>
      <c r="AZ38" s="13"/>
      <c r="BA38" s="13"/>
      <c r="BB38" s="4"/>
      <c r="BC38" s="21"/>
      <c r="BD38" s="72">
        <v>2</v>
      </c>
      <c r="BE38" s="4"/>
      <c r="BF38" s="212">
        <f t="shared" si="2"/>
        <v>12</v>
      </c>
      <c r="BG38" s="4"/>
      <c r="BH38" s="50"/>
      <c r="BI38" s="13"/>
      <c r="BJ38" s="4"/>
      <c r="BK38" s="4">
        <f t="shared" si="3"/>
        <v>0</v>
      </c>
      <c r="BL38" s="4"/>
      <c r="BM38" s="4"/>
      <c r="BN38" s="4"/>
      <c r="BO38" s="50"/>
      <c r="BP38" s="71"/>
      <c r="BQ38" s="50"/>
      <c r="BR38" s="50"/>
      <c r="BS38" s="50"/>
      <c r="BT38" s="50"/>
      <c r="BU38" s="50"/>
      <c r="BV38" s="50"/>
      <c r="BW38" s="71"/>
      <c r="BX38" s="50">
        <v>2</v>
      </c>
      <c r="BY38" s="72"/>
      <c r="BZ38" s="72">
        <v>2</v>
      </c>
      <c r="CA38" s="4"/>
      <c r="CB38" s="212">
        <f t="shared" si="4"/>
        <v>4</v>
      </c>
      <c r="CC38" s="4">
        <v>50</v>
      </c>
      <c r="CD38" s="4">
        <f t="shared" si="5"/>
        <v>69</v>
      </c>
    </row>
    <row r="39" spans="1:82" x14ac:dyDescent="0.25">
      <c r="A39" s="259" t="s">
        <v>145</v>
      </c>
      <c r="B39" s="260"/>
      <c r="C39" s="73" t="s">
        <v>146</v>
      </c>
      <c r="D39" s="4"/>
      <c r="E39" s="4"/>
      <c r="F39" s="4"/>
      <c r="G39" s="4"/>
      <c r="H39" s="4"/>
      <c r="I39" s="4"/>
      <c r="J39" s="50"/>
      <c r="K39" s="50"/>
      <c r="L39" s="50"/>
      <c r="M39" s="50"/>
      <c r="N39" s="50"/>
      <c r="O39" s="50"/>
      <c r="P39" s="50"/>
      <c r="Q39" s="13"/>
      <c r="R39" s="50"/>
      <c r="S39" s="4"/>
      <c r="T39" s="212">
        <f t="shared" si="0"/>
        <v>0</v>
      </c>
      <c r="U39" s="4"/>
      <c r="V39" s="4"/>
      <c r="W39" s="4"/>
      <c r="X39" s="50"/>
      <c r="Y39" s="4"/>
      <c r="Z39" s="4">
        <f t="shared" si="1"/>
        <v>0</v>
      </c>
      <c r="AA39" s="4"/>
      <c r="AB39" s="240">
        <v>0</v>
      </c>
      <c r="AC39" s="4"/>
      <c r="AD39" s="4"/>
      <c r="AE39" s="4"/>
      <c r="AF39" s="4"/>
      <c r="AG39" s="4"/>
      <c r="AH39" s="50"/>
      <c r="AI39" s="50"/>
      <c r="AJ39" s="50"/>
      <c r="AK39" s="50"/>
      <c r="AL39" s="50"/>
      <c r="AM39" s="71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13"/>
      <c r="AY39" s="13"/>
      <c r="AZ39" s="13"/>
      <c r="BA39" s="13"/>
      <c r="BB39" s="4"/>
      <c r="BC39" s="21"/>
      <c r="BD39" s="72"/>
      <c r="BE39" s="4">
        <v>0</v>
      </c>
      <c r="BF39" s="212">
        <f t="shared" si="2"/>
        <v>0</v>
      </c>
      <c r="BG39" s="4"/>
      <c r="BH39" s="50"/>
      <c r="BI39" s="13"/>
      <c r="BJ39" s="4"/>
      <c r="BK39" s="4">
        <f t="shared" si="3"/>
        <v>0</v>
      </c>
      <c r="BL39" s="4"/>
      <c r="BM39" s="4"/>
      <c r="BN39" s="4"/>
      <c r="BO39" s="50"/>
      <c r="BP39" s="71"/>
      <c r="BQ39" s="50"/>
      <c r="BR39" s="50"/>
      <c r="BS39" s="50"/>
      <c r="BT39" s="50"/>
      <c r="BU39" s="50"/>
      <c r="BV39" s="50"/>
      <c r="BW39" s="71"/>
      <c r="BX39" s="50"/>
      <c r="BY39" s="72"/>
      <c r="BZ39" s="72"/>
      <c r="CA39" s="4"/>
      <c r="CB39" s="212">
        <f t="shared" si="4"/>
        <v>0</v>
      </c>
      <c r="CC39" s="4">
        <v>50</v>
      </c>
      <c r="CD39" s="4">
        <f t="shared" si="5"/>
        <v>50</v>
      </c>
    </row>
    <row r="40" spans="1:82" x14ac:dyDescent="0.25">
      <c r="A40" s="259" t="s">
        <v>147</v>
      </c>
      <c r="B40" s="260"/>
      <c r="C40" s="73" t="s">
        <v>148</v>
      </c>
      <c r="D40" s="4"/>
      <c r="E40" s="4"/>
      <c r="F40" s="4"/>
      <c r="G40" s="4"/>
      <c r="H40" s="4"/>
      <c r="I40" s="4"/>
      <c r="J40" s="50"/>
      <c r="K40" s="50"/>
      <c r="L40" s="50"/>
      <c r="M40" s="50"/>
      <c r="N40" s="50"/>
      <c r="O40" s="50"/>
      <c r="P40" s="50"/>
      <c r="Q40" s="13"/>
      <c r="R40" s="50"/>
      <c r="S40" s="4"/>
      <c r="T40" s="212">
        <f t="shared" si="0"/>
        <v>0</v>
      </c>
      <c r="U40" s="4"/>
      <c r="V40" s="4"/>
      <c r="W40" s="4"/>
      <c r="X40" s="50"/>
      <c r="Y40" s="4"/>
      <c r="Z40" s="4">
        <f t="shared" si="1"/>
        <v>0</v>
      </c>
      <c r="AA40" s="4">
        <v>5</v>
      </c>
      <c r="AB40" s="240">
        <v>0</v>
      </c>
      <c r="AC40" s="4"/>
      <c r="AD40" s="4"/>
      <c r="AE40" s="4"/>
      <c r="AF40" s="4"/>
      <c r="AG40" s="4"/>
      <c r="AH40" s="50"/>
      <c r="AI40" s="50"/>
      <c r="AJ40" s="50"/>
      <c r="AK40" s="50"/>
      <c r="AL40" s="50"/>
      <c r="AM40" s="71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13"/>
      <c r="AY40" s="13"/>
      <c r="AZ40" s="13"/>
      <c r="BA40" s="13"/>
      <c r="BB40" s="4"/>
      <c r="BC40" s="21"/>
      <c r="BD40" s="72"/>
      <c r="BE40" s="4">
        <v>0</v>
      </c>
      <c r="BF40" s="212">
        <f t="shared" si="2"/>
        <v>5</v>
      </c>
      <c r="BG40" s="4"/>
      <c r="BH40" s="50"/>
      <c r="BI40" s="13"/>
      <c r="BJ40" s="4"/>
      <c r="BK40" s="4">
        <f t="shared" si="3"/>
        <v>0</v>
      </c>
      <c r="BL40" s="4"/>
      <c r="BM40" s="4"/>
      <c r="BN40" s="4"/>
      <c r="BO40" s="50"/>
      <c r="BP40" s="71"/>
      <c r="BQ40" s="50"/>
      <c r="BR40" s="50"/>
      <c r="BS40" s="50"/>
      <c r="BT40" s="50"/>
      <c r="BU40" s="50"/>
      <c r="BV40" s="50"/>
      <c r="BW40" s="71"/>
      <c r="BX40" s="50"/>
      <c r="BY40" s="72"/>
      <c r="BZ40" s="72"/>
      <c r="CA40" s="4"/>
      <c r="CB40" s="212">
        <f t="shared" si="4"/>
        <v>0</v>
      </c>
      <c r="CC40" s="4">
        <v>50</v>
      </c>
      <c r="CD40" s="4">
        <f t="shared" si="5"/>
        <v>55</v>
      </c>
    </row>
    <row r="41" spans="1:82" x14ac:dyDescent="0.25">
      <c r="A41" s="259" t="s">
        <v>149</v>
      </c>
      <c r="B41" s="260"/>
      <c r="C41" s="73" t="s">
        <v>150</v>
      </c>
      <c r="D41" s="4"/>
      <c r="E41" s="4"/>
      <c r="F41" s="4"/>
      <c r="G41" s="4"/>
      <c r="H41" s="4"/>
      <c r="I41" s="4"/>
      <c r="J41" s="50"/>
      <c r="K41" s="50"/>
      <c r="L41" s="50"/>
      <c r="M41" s="50"/>
      <c r="N41" s="50"/>
      <c r="O41" s="50"/>
      <c r="P41" s="50"/>
      <c r="Q41" s="13"/>
      <c r="R41" s="50"/>
      <c r="S41" s="4"/>
      <c r="T41" s="212">
        <f t="shared" si="0"/>
        <v>0</v>
      </c>
      <c r="U41" s="4"/>
      <c r="V41" s="4"/>
      <c r="W41" s="4"/>
      <c r="X41" s="50"/>
      <c r="Y41" s="4"/>
      <c r="Z41" s="4">
        <f t="shared" si="1"/>
        <v>0</v>
      </c>
      <c r="AA41" s="4"/>
      <c r="AB41" s="240">
        <v>0</v>
      </c>
      <c r="AC41" s="4"/>
      <c r="AD41" s="4"/>
      <c r="AE41" s="4"/>
      <c r="AF41" s="4">
        <v>2</v>
      </c>
      <c r="AG41" s="4"/>
      <c r="AH41" s="50"/>
      <c r="AI41" s="50"/>
      <c r="AJ41" s="50">
        <v>2</v>
      </c>
      <c r="AK41" s="50"/>
      <c r="AL41" s="50"/>
      <c r="AM41" s="71"/>
      <c r="AN41" s="50"/>
      <c r="AO41" s="50"/>
      <c r="AP41" s="50"/>
      <c r="AQ41" s="50"/>
      <c r="AR41" s="50"/>
      <c r="AS41" s="50">
        <v>2</v>
      </c>
      <c r="AT41" s="50"/>
      <c r="AU41" s="50"/>
      <c r="AV41" s="50"/>
      <c r="AW41" s="50"/>
      <c r="AX41" s="13"/>
      <c r="AY41" s="13"/>
      <c r="AZ41" s="13"/>
      <c r="BA41" s="13"/>
      <c r="BB41" s="4"/>
      <c r="BC41" s="21"/>
      <c r="BD41" s="72"/>
      <c r="BE41" s="4"/>
      <c r="BF41" s="212">
        <f t="shared" si="2"/>
        <v>6</v>
      </c>
      <c r="BG41" s="4"/>
      <c r="BH41" s="50"/>
      <c r="BI41" s="13"/>
      <c r="BJ41" s="4"/>
      <c r="BK41" s="4">
        <f t="shared" si="3"/>
        <v>0</v>
      </c>
      <c r="BL41" s="4"/>
      <c r="BM41" s="4"/>
      <c r="BN41" s="4"/>
      <c r="BO41" s="50"/>
      <c r="BP41" s="71"/>
      <c r="BQ41" s="50"/>
      <c r="BR41" s="50"/>
      <c r="BS41" s="50"/>
      <c r="BT41" s="50"/>
      <c r="BU41" s="50"/>
      <c r="BV41" s="50">
        <v>3</v>
      </c>
      <c r="BW41" s="71"/>
      <c r="BX41" s="50">
        <v>2</v>
      </c>
      <c r="BY41" s="72"/>
      <c r="BZ41" s="72">
        <v>2</v>
      </c>
      <c r="CA41" s="4"/>
      <c r="CB41" s="212">
        <f t="shared" si="4"/>
        <v>7</v>
      </c>
      <c r="CC41" s="4">
        <v>50</v>
      </c>
      <c r="CD41" s="4">
        <f t="shared" si="5"/>
        <v>63</v>
      </c>
    </row>
    <row r="42" spans="1:82" x14ac:dyDescent="0.25">
      <c r="A42" s="259" t="s">
        <v>151</v>
      </c>
      <c r="B42" s="260"/>
      <c r="C42" s="73" t="s">
        <v>152</v>
      </c>
      <c r="D42" s="4"/>
      <c r="E42" s="4"/>
      <c r="F42" s="4"/>
      <c r="G42" s="4"/>
      <c r="H42" s="4"/>
      <c r="I42" s="4"/>
      <c r="J42" s="50"/>
      <c r="K42" s="50"/>
      <c r="L42" s="50"/>
      <c r="M42" s="50"/>
      <c r="N42" s="50"/>
      <c r="O42" s="50"/>
      <c r="P42" s="50"/>
      <c r="Q42" s="13"/>
      <c r="R42" s="50"/>
      <c r="S42" s="4"/>
      <c r="T42" s="212">
        <f t="shared" si="0"/>
        <v>0</v>
      </c>
      <c r="U42" s="4"/>
      <c r="V42" s="4"/>
      <c r="W42" s="4"/>
      <c r="X42" s="50"/>
      <c r="Y42" s="4"/>
      <c r="Z42" s="4">
        <f t="shared" si="1"/>
        <v>0</v>
      </c>
      <c r="AA42" s="4"/>
      <c r="AB42" s="240">
        <v>0</v>
      </c>
      <c r="AC42" s="4"/>
      <c r="AD42" s="4"/>
      <c r="AE42" s="4"/>
      <c r="AF42" s="4"/>
      <c r="AG42" s="4"/>
      <c r="AH42" s="50"/>
      <c r="AI42" s="50"/>
      <c r="AJ42" s="50"/>
      <c r="AK42" s="50"/>
      <c r="AL42" s="50"/>
      <c r="AM42" s="71"/>
      <c r="AN42" s="50"/>
      <c r="AO42" s="50"/>
      <c r="AP42" s="50"/>
      <c r="AQ42" s="50">
        <v>2</v>
      </c>
      <c r="AR42" s="50"/>
      <c r="AS42" s="50"/>
      <c r="AT42" s="50"/>
      <c r="AU42" s="50"/>
      <c r="AV42" s="50"/>
      <c r="AW42" s="50"/>
      <c r="AX42" s="13"/>
      <c r="AY42" s="13"/>
      <c r="AZ42" s="13"/>
      <c r="BA42" s="13"/>
      <c r="BB42" s="4"/>
      <c r="BC42" s="21"/>
      <c r="BD42" s="72"/>
      <c r="BE42" s="4"/>
      <c r="BF42" s="212">
        <f t="shared" si="2"/>
        <v>2</v>
      </c>
      <c r="BG42" s="4"/>
      <c r="BH42" s="50"/>
      <c r="BI42" s="13"/>
      <c r="BJ42" s="4"/>
      <c r="BK42" s="4">
        <f t="shared" si="3"/>
        <v>0</v>
      </c>
      <c r="BL42" s="4"/>
      <c r="BM42" s="4"/>
      <c r="BN42" s="4"/>
      <c r="BO42" s="50"/>
      <c r="BP42" s="71"/>
      <c r="BQ42" s="50"/>
      <c r="BR42" s="50"/>
      <c r="BS42" s="50"/>
      <c r="BT42" s="50"/>
      <c r="BU42" s="50"/>
      <c r="BV42" s="50"/>
      <c r="BW42" s="71"/>
      <c r="BX42" s="50"/>
      <c r="BY42" s="72"/>
      <c r="BZ42" s="72"/>
      <c r="CA42" s="4"/>
      <c r="CB42" s="212">
        <f t="shared" si="4"/>
        <v>0</v>
      </c>
      <c r="CC42" s="4">
        <v>50</v>
      </c>
      <c r="CD42" s="4">
        <f t="shared" si="5"/>
        <v>52</v>
      </c>
    </row>
    <row r="43" spans="1:82" x14ac:dyDescent="0.25">
      <c r="A43" s="259" t="s">
        <v>153</v>
      </c>
      <c r="B43" s="260"/>
      <c r="C43" s="73" t="s">
        <v>154</v>
      </c>
      <c r="D43" s="4"/>
      <c r="E43" s="4"/>
      <c r="F43" s="4"/>
      <c r="G43" s="4"/>
      <c r="H43" s="4"/>
      <c r="I43" s="4"/>
      <c r="J43" s="50"/>
      <c r="K43" s="50"/>
      <c r="L43" s="50"/>
      <c r="M43" s="50"/>
      <c r="N43" s="50"/>
      <c r="O43" s="50"/>
      <c r="P43" s="50"/>
      <c r="Q43" s="13"/>
      <c r="R43" s="50"/>
      <c r="S43" s="4"/>
      <c r="T43" s="212">
        <f t="shared" si="0"/>
        <v>0</v>
      </c>
      <c r="U43" s="4"/>
      <c r="V43" s="4"/>
      <c r="W43" s="4"/>
      <c r="X43" s="50"/>
      <c r="Y43" s="4"/>
      <c r="Z43" s="4">
        <f t="shared" si="1"/>
        <v>0</v>
      </c>
      <c r="AA43" s="4"/>
      <c r="AB43" s="240">
        <v>0</v>
      </c>
      <c r="AC43" s="4"/>
      <c r="AD43" s="4"/>
      <c r="AE43" s="4">
        <v>3</v>
      </c>
      <c r="AF43" s="4"/>
      <c r="AG43" s="4"/>
      <c r="AH43" s="50"/>
      <c r="AI43" s="50"/>
      <c r="AJ43" s="50"/>
      <c r="AK43" s="50"/>
      <c r="AL43" s="50"/>
      <c r="AM43" s="71"/>
      <c r="AN43" s="50"/>
      <c r="AO43" s="50"/>
      <c r="AP43" s="50"/>
      <c r="AQ43" s="50">
        <v>2</v>
      </c>
      <c r="AR43" s="50">
        <v>4</v>
      </c>
      <c r="AS43" s="50"/>
      <c r="AT43" s="50"/>
      <c r="AU43" s="50"/>
      <c r="AV43" s="50"/>
      <c r="AW43" s="50"/>
      <c r="AX43" s="13"/>
      <c r="AY43" s="13"/>
      <c r="AZ43" s="13"/>
      <c r="BA43" s="13"/>
      <c r="BB43" s="4"/>
      <c r="BC43" s="21"/>
      <c r="BD43" s="72"/>
      <c r="BE43" s="4"/>
      <c r="BF43" s="212">
        <f t="shared" si="2"/>
        <v>9</v>
      </c>
      <c r="BG43" s="4">
        <v>2</v>
      </c>
      <c r="BH43" s="50"/>
      <c r="BI43" s="13"/>
      <c r="BJ43" s="4"/>
      <c r="BK43" s="4">
        <f t="shared" si="3"/>
        <v>2</v>
      </c>
      <c r="BL43" s="4"/>
      <c r="BM43" s="4"/>
      <c r="BN43" s="4"/>
      <c r="BO43" s="50"/>
      <c r="BP43" s="71"/>
      <c r="BQ43" s="50"/>
      <c r="BR43" s="50"/>
      <c r="BS43" s="50"/>
      <c r="BT43" s="50"/>
      <c r="BU43" s="50"/>
      <c r="BV43" s="50">
        <v>3</v>
      </c>
      <c r="BW43" s="71"/>
      <c r="BX43" s="50"/>
      <c r="BY43" s="72"/>
      <c r="BZ43" s="72"/>
      <c r="CA43" s="4"/>
      <c r="CB43" s="212">
        <f t="shared" si="4"/>
        <v>3</v>
      </c>
      <c r="CC43" s="4">
        <v>50</v>
      </c>
      <c r="CD43" s="4">
        <f t="shared" si="5"/>
        <v>64</v>
      </c>
    </row>
    <row r="44" spans="1:82" x14ac:dyDescent="0.25">
      <c r="A44" s="259" t="s">
        <v>155</v>
      </c>
      <c r="B44" s="260"/>
      <c r="C44" s="73" t="s">
        <v>156</v>
      </c>
      <c r="D44" s="4"/>
      <c r="E44" s="4"/>
      <c r="F44" s="4"/>
      <c r="G44" s="4"/>
      <c r="H44" s="4"/>
      <c r="I44" s="4"/>
      <c r="J44" s="50"/>
      <c r="K44" s="50"/>
      <c r="L44" s="50"/>
      <c r="M44" s="50"/>
      <c r="N44" s="50"/>
      <c r="O44" s="50"/>
      <c r="P44" s="50"/>
      <c r="Q44" s="13"/>
      <c r="R44" s="50"/>
      <c r="S44" s="4"/>
      <c r="T44" s="212">
        <f t="shared" si="0"/>
        <v>0</v>
      </c>
      <c r="U44" s="4"/>
      <c r="V44" s="4"/>
      <c r="W44" s="4"/>
      <c r="X44" s="50"/>
      <c r="Y44" s="4"/>
      <c r="Z44" s="4">
        <f t="shared" si="1"/>
        <v>0</v>
      </c>
      <c r="AA44" s="4"/>
      <c r="AB44" s="240">
        <v>0</v>
      </c>
      <c r="AC44" s="4"/>
      <c r="AD44" s="4"/>
      <c r="AE44" s="4"/>
      <c r="AF44" s="4"/>
      <c r="AG44" s="4"/>
      <c r="AH44" s="50"/>
      <c r="AI44" s="50"/>
      <c r="AJ44" s="50"/>
      <c r="AK44" s="50"/>
      <c r="AL44" s="50"/>
      <c r="AM44" s="71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13"/>
      <c r="AY44" s="13"/>
      <c r="AZ44" s="13"/>
      <c r="BA44" s="13"/>
      <c r="BB44" s="4"/>
      <c r="BC44" s="21"/>
      <c r="BD44" s="72"/>
      <c r="BE44" s="4">
        <v>0</v>
      </c>
      <c r="BF44" s="212">
        <f t="shared" si="2"/>
        <v>0</v>
      </c>
      <c r="BG44" s="4"/>
      <c r="BH44" s="50"/>
      <c r="BI44" s="13"/>
      <c r="BJ44" s="4"/>
      <c r="BK44" s="4">
        <f t="shared" si="3"/>
        <v>0</v>
      </c>
      <c r="BL44" s="4"/>
      <c r="BM44" s="4"/>
      <c r="BN44" s="4"/>
      <c r="BO44" s="50"/>
      <c r="BP44" s="71"/>
      <c r="BQ44" s="50"/>
      <c r="BR44" s="50"/>
      <c r="BS44" s="50"/>
      <c r="BT44" s="50"/>
      <c r="BU44" s="50"/>
      <c r="BV44" s="50"/>
      <c r="BW44" s="71"/>
      <c r="BX44" s="50"/>
      <c r="BY44" s="72"/>
      <c r="BZ44" s="72"/>
      <c r="CA44" s="4"/>
      <c r="CB44" s="212">
        <f t="shared" si="4"/>
        <v>0</v>
      </c>
      <c r="CC44" s="4">
        <v>50</v>
      </c>
      <c r="CD44" s="4">
        <f t="shared" si="5"/>
        <v>50</v>
      </c>
    </row>
    <row r="45" spans="1:82" x14ac:dyDescent="0.25">
      <c r="A45" s="259" t="s">
        <v>157</v>
      </c>
      <c r="B45" s="260"/>
      <c r="C45" s="78" t="s">
        <v>158</v>
      </c>
      <c r="D45" s="4"/>
      <c r="E45" s="4"/>
      <c r="F45" s="4"/>
      <c r="G45" s="4"/>
      <c r="H45" s="4"/>
      <c r="I45" s="4"/>
      <c r="J45" s="50"/>
      <c r="K45" s="50"/>
      <c r="L45" s="50"/>
      <c r="M45" s="50"/>
      <c r="N45" s="50"/>
      <c r="O45" s="50"/>
      <c r="P45" s="50"/>
      <c r="Q45" s="13"/>
      <c r="R45" s="50"/>
      <c r="S45" s="4"/>
      <c r="T45" s="212">
        <f t="shared" si="0"/>
        <v>0</v>
      </c>
      <c r="U45" s="4"/>
      <c r="V45" s="4"/>
      <c r="W45" s="4"/>
      <c r="X45" s="50"/>
      <c r="Y45" s="4"/>
      <c r="Z45" s="4">
        <f t="shared" si="1"/>
        <v>0</v>
      </c>
      <c r="AA45" s="4"/>
      <c r="AB45" s="240">
        <v>0</v>
      </c>
      <c r="AC45" s="4"/>
      <c r="AD45" s="4"/>
      <c r="AE45" s="4"/>
      <c r="AF45" s="4"/>
      <c r="AG45" s="4"/>
      <c r="AH45" s="50"/>
      <c r="AI45" s="50"/>
      <c r="AJ45" s="50"/>
      <c r="AK45" s="50"/>
      <c r="AL45" s="50"/>
      <c r="AM45" s="71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13"/>
      <c r="AY45" s="13"/>
      <c r="AZ45" s="13"/>
      <c r="BA45" s="13"/>
      <c r="BB45" s="4"/>
      <c r="BC45" s="21"/>
      <c r="BD45" s="72"/>
      <c r="BE45" s="4"/>
      <c r="BF45" s="212">
        <f t="shared" si="2"/>
        <v>0</v>
      </c>
      <c r="BG45" s="4"/>
      <c r="BH45" s="50"/>
      <c r="BI45" s="13"/>
      <c r="BJ45" s="4"/>
      <c r="BK45" s="4">
        <f t="shared" si="3"/>
        <v>0</v>
      </c>
      <c r="BL45" s="4"/>
      <c r="BM45" s="4"/>
      <c r="BN45" s="4"/>
      <c r="BO45" s="50"/>
      <c r="BP45" s="71"/>
      <c r="BQ45" s="50"/>
      <c r="BR45" s="50"/>
      <c r="BS45" s="50"/>
      <c r="BT45" s="50"/>
      <c r="BU45" s="50"/>
      <c r="BV45" s="50"/>
      <c r="BW45" s="71"/>
      <c r="BX45" s="50"/>
      <c r="BY45" s="72"/>
      <c r="BZ45" s="72"/>
      <c r="CA45" s="4"/>
      <c r="CB45" s="212">
        <f t="shared" si="4"/>
        <v>0</v>
      </c>
      <c r="CC45" s="4">
        <v>50</v>
      </c>
      <c r="CD45" s="4">
        <f t="shared" si="5"/>
        <v>50</v>
      </c>
    </row>
    <row r="46" spans="1:82" x14ac:dyDescent="0.25">
      <c r="A46" s="259" t="s">
        <v>159</v>
      </c>
      <c r="B46" s="260"/>
      <c r="C46" s="79" t="s">
        <v>160</v>
      </c>
      <c r="D46" s="4"/>
      <c r="E46" s="4"/>
      <c r="F46" s="4"/>
      <c r="G46" s="4"/>
      <c r="H46" s="4"/>
      <c r="I46" s="4"/>
      <c r="J46" s="50"/>
      <c r="K46" s="50"/>
      <c r="L46" s="50"/>
      <c r="M46" s="50"/>
      <c r="N46" s="50"/>
      <c r="O46" s="50"/>
      <c r="P46" s="50"/>
      <c r="Q46" s="13"/>
      <c r="R46" s="50"/>
      <c r="S46" s="4"/>
      <c r="T46" s="212">
        <f t="shared" si="0"/>
        <v>0</v>
      </c>
      <c r="U46" s="4"/>
      <c r="V46" s="4"/>
      <c r="W46" s="4"/>
      <c r="X46" s="50"/>
      <c r="Y46" s="4"/>
      <c r="Z46" s="4">
        <f t="shared" si="1"/>
        <v>0</v>
      </c>
      <c r="AA46" s="4"/>
      <c r="AB46" s="240">
        <v>0</v>
      </c>
      <c r="AC46" s="4"/>
      <c r="AD46" s="4"/>
      <c r="AE46" s="4"/>
      <c r="AF46" s="4"/>
      <c r="AG46" s="4"/>
      <c r="AH46" s="50"/>
      <c r="AI46" s="50"/>
      <c r="AJ46" s="50"/>
      <c r="AK46" s="50"/>
      <c r="AL46" s="50"/>
      <c r="AM46" s="71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13"/>
      <c r="AY46" s="13"/>
      <c r="AZ46" s="13"/>
      <c r="BA46" s="13"/>
      <c r="BB46" s="4"/>
      <c r="BC46" s="21"/>
      <c r="BD46" s="72"/>
      <c r="BE46" s="4">
        <v>0</v>
      </c>
      <c r="BF46" s="212">
        <f t="shared" si="2"/>
        <v>0</v>
      </c>
      <c r="BG46" s="4"/>
      <c r="BH46" s="50"/>
      <c r="BI46" s="13"/>
      <c r="BJ46" s="4"/>
      <c r="BK46" s="4">
        <f t="shared" si="3"/>
        <v>0</v>
      </c>
      <c r="BL46" s="4"/>
      <c r="BM46" s="4"/>
      <c r="BN46" s="4"/>
      <c r="BO46" s="50"/>
      <c r="BP46" s="71"/>
      <c r="BQ46" s="50"/>
      <c r="BR46" s="50"/>
      <c r="BS46" s="50"/>
      <c r="BT46" s="50"/>
      <c r="BU46" s="50"/>
      <c r="BV46" s="50"/>
      <c r="BW46" s="71"/>
      <c r="BX46" s="50"/>
      <c r="BY46" s="72"/>
      <c r="BZ46" s="72"/>
      <c r="CA46" s="4"/>
      <c r="CB46" s="212">
        <f t="shared" si="4"/>
        <v>0</v>
      </c>
      <c r="CC46" s="4">
        <v>50</v>
      </c>
      <c r="CD46" s="4">
        <f t="shared" si="5"/>
        <v>50</v>
      </c>
    </row>
  </sheetData>
  <mergeCells count="128">
    <mergeCell ref="CD2:CD6"/>
    <mergeCell ref="A3:C3"/>
    <mergeCell ref="T3:T6"/>
    <mergeCell ref="Z3:Z6"/>
    <mergeCell ref="BF3:BF6"/>
    <mergeCell ref="BK3:BK6"/>
    <mergeCell ref="CB3:CB6"/>
    <mergeCell ref="CC3:CC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D1:CD1"/>
    <mergeCell ref="D2:T2"/>
    <mergeCell ref="U2:Z2"/>
    <mergeCell ref="AA2:BE2"/>
    <mergeCell ref="BG2:BJ2"/>
    <mergeCell ref="BL2:CA2"/>
    <mergeCell ref="O5:O6"/>
    <mergeCell ref="P5:P6"/>
    <mergeCell ref="R5:R6"/>
    <mergeCell ref="S5:S6"/>
    <mergeCell ref="U5:U6"/>
    <mergeCell ref="J5:J6"/>
    <mergeCell ref="K5:K6"/>
    <mergeCell ref="L5:L6"/>
    <mergeCell ref="M5:M6"/>
    <mergeCell ref="N5:N6"/>
    <mergeCell ref="AB5:AB6"/>
    <mergeCell ref="AC5:AC6"/>
    <mergeCell ref="AD5:AD6"/>
    <mergeCell ref="AE5:AE6"/>
    <mergeCell ref="AF5:AF6"/>
    <mergeCell ref="V5:V6"/>
    <mergeCell ref="W5:W6"/>
    <mergeCell ref="X5:X6"/>
    <mergeCell ref="Y5:Y6"/>
    <mergeCell ref="AA5:AA6"/>
    <mergeCell ref="AL5:AL6"/>
    <mergeCell ref="AM5:AM6"/>
    <mergeCell ref="AN5:AN6"/>
    <mergeCell ref="AO5:AO6"/>
    <mergeCell ref="AP5:AP6"/>
    <mergeCell ref="AG5:AG6"/>
    <mergeCell ref="AH5:AH6"/>
    <mergeCell ref="AI5:AI6"/>
    <mergeCell ref="AJ5:AJ6"/>
    <mergeCell ref="AK5:AK6"/>
    <mergeCell ref="BG5:BG6"/>
    <mergeCell ref="AV5:AV6"/>
    <mergeCell ref="AW5:AW6"/>
    <mergeCell ref="AX5:AX6"/>
    <mergeCell ref="AY5:AY6"/>
    <mergeCell ref="AZ5:AZ6"/>
    <mergeCell ref="AQ5:AQ6"/>
    <mergeCell ref="AR5:AR6"/>
    <mergeCell ref="AS5:AS6"/>
    <mergeCell ref="AT5:AT6"/>
    <mergeCell ref="AU5:AU6"/>
    <mergeCell ref="BX5:BX6"/>
    <mergeCell ref="BY5:BY6"/>
    <mergeCell ref="BZ5:BZ6"/>
    <mergeCell ref="CA5:CA6"/>
    <mergeCell ref="A6:B6"/>
    <mergeCell ref="BS5:BS6"/>
    <mergeCell ref="BT5:BT6"/>
    <mergeCell ref="BU5:BU6"/>
    <mergeCell ref="BV5:BV6"/>
    <mergeCell ref="BW5:BW6"/>
    <mergeCell ref="BN5:BN6"/>
    <mergeCell ref="BO5:BO6"/>
    <mergeCell ref="BP5:BP6"/>
    <mergeCell ref="BQ5:BQ6"/>
    <mergeCell ref="BR5:BR6"/>
    <mergeCell ref="BH5:BH6"/>
    <mergeCell ref="BI5:BI6"/>
    <mergeCell ref="BJ5:BJ6"/>
    <mergeCell ref="BL5:BL6"/>
    <mergeCell ref="BM5:BM6"/>
    <mergeCell ref="BA5:BA6"/>
    <mergeCell ref="BB5:BB6"/>
    <mergeCell ref="BD5:BD6"/>
    <mergeCell ref="BE5:BE6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42:B42"/>
    <mergeCell ref="A43:B43"/>
    <mergeCell ref="A44:B44"/>
    <mergeCell ref="A45:B45"/>
    <mergeCell ref="A46:B46"/>
    <mergeCell ref="A37:B37"/>
    <mergeCell ref="A38:B38"/>
    <mergeCell ref="A39:B39"/>
    <mergeCell ref="A40:B40"/>
    <mergeCell ref="A41:B41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workbookViewId="0">
      <selection sqref="A1:B2"/>
    </sheetView>
  </sheetViews>
  <sheetFormatPr defaultColWidth="9" defaultRowHeight="14.4" x14ac:dyDescent="0.25"/>
  <cols>
    <col min="1" max="1" width="10.77734375" style="227" customWidth="1"/>
    <col min="2" max="2" width="12" style="227" customWidth="1"/>
    <col min="3" max="16" width="15.77734375" style="227" customWidth="1"/>
    <col min="17" max="18" width="9" style="227"/>
    <col min="19" max="23" width="15.77734375" style="227" customWidth="1"/>
    <col min="24" max="24" width="9" style="227"/>
    <col min="25" max="52" width="15.77734375" style="227" customWidth="1"/>
    <col min="53" max="53" width="9" style="227"/>
    <col min="54" max="57" width="15.77734375" style="227" customWidth="1"/>
    <col min="58" max="58" width="9" style="227"/>
    <col min="59" max="62" width="15.77734375" style="227" customWidth="1"/>
    <col min="63" max="16384" width="9" style="227"/>
  </cols>
  <sheetData>
    <row r="1" spans="1:65" ht="35.25" customHeight="1" x14ac:dyDescent="0.25">
      <c r="A1" s="257" t="s">
        <v>395</v>
      </c>
      <c r="B1" s="322"/>
      <c r="C1" s="315" t="s">
        <v>1181</v>
      </c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</row>
    <row r="2" spans="1:65" ht="14.25" customHeight="1" x14ac:dyDescent="0.25">
      <c r="A2" s="322"/>
      <c r="B2" s="322"/>
      <c r="C2" s="316" t="s">
        <v>2274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232"/>
      <c r="S2" s="316" t="s">
        <v>2275</v>
      </c>
      <c r="T2" s="316"/>
      <c r="U2" s="316"/>
      <c r="V2" s="316"/>
      <c r="W2" s="316"/>
      <c r="X2" s="316"/>
      <c r="Y2" s="316" t="s">
        <v>2276</v>
      </c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232"/>
      <c r="BB2" s="316" t="s">
        <v>2277</v>
      </c>
      <c r="BC2" s="316"/>
      <c r="BD2" s="316"/>
      <c r="BE2" s="316"/>
      <c r="BF2" s="232"/>
      <c r="BG2" s="316" t="s">
        <v>2278</v>
      </c>
      <c r="BH2" s="316"/>
      <c r="BI2" s="316"/>
      <c r="BJ2" s="316"/>
      <c r="BK2" s="232"/>
      <c r="BL2" s="317" t="s">
        <v>1182</v>
      </c>
      <c r="BM2" s="317" t="s">
        <v>1183</v>
      </c>
    </row>
    <row r="3" spans="1:65" ht="15" customHeight="1" x14ac:dyDescent="0.25">
      <c r="A3" s="316" t="s">
        <v>1184</v>
      </c>
      <c r="B3" s="316"/>
      <c r="C3" s="220" t="s">
        <v>1736</v>
      </c>
      <c r="D3" s="220" t="s">
        <v>1737</v>
      </c>
      <c r="E3" s="219" t="s">
        <v>1738</v>
      </c>
      <c r="F3" s="219" t="s">
        <v>2279</v>
      </c>
      <c r="G3" s="219" t="s">
        <v>2279</v>
      </c>
      <c r="H3" s="219" t="s">
        <v>1739</v>
      </c>
      <c r="I3" s="219" t="s">
        <v>1740</v>
      </c>
      <c r="J3" s="219" t="s">
        <v>2280</v>
      </c>
      <c r="K3" s="219" t="s">
        <v>1261</v>
      </c>
      <c r="L3" s="219" t="s">
        <v>1741</v>
      </c>
      <c r="M3" s="219" t="s">
        <v>1742</v>
      </c>
      <c r="N3" s="219" t="s">
        <v>1743</v>
      </c>
      <c r="O3" s="219" t="s">
        <v>2281</v>
      </c>
      <c r="P3" s="219" t="s">
        <v>1744</v>
      </c>
      <c r="Q3" s="317" t="s">
        <v>1185</v>
      </c>
      <c r="R3" s="233" t="s">
        <v>1851</v>
      </c>
      <c r="S3" s="217" t="s">
        <v>1745</v>
      </c>
      <c r="T3" s="219" t="s">
        <v>1746</v>
      </c>
      <c r="U3" s="219" t="s">
        <v>1187</v>
      </c>
      <c r="V3" s="220" t="s">
        <v>1747</v>
      </c>
      <c r="W3" s="220" t="s">
        <v>1748</v>
      </c>
      <c r="X3" s="316" t="s">
        <v>1189</v>
      </c>
      <c r="Y3" s="217" t="s">
        <v>1749</v>
      </c>
      <c r="Z3" s="233" t="s">
        <v>2228</v>
      </c>
      <c r="AA3" s="233" t="s">
        <v>2229</v>
      </c>
      <c r="AB3" s="233" t="s">
        <v>2230</v>
      </c>
      <c r="AC3" s="233" t="s">
        <v>2231</v>
      </c>
      <c r="AD3" s="233" t="s">
        <v>2232</v>
      </c>
      <c r="AE3" s="233" t="s">
        <v>2140</v>
      </c>
      <c r="AF3" s="220" t="s">
        <v>1750</v>
      </c>
      <c r="AG3" s="220" t="s">
        <v>1751</v>
      </c>
      <c r="AH3" s="220" t="s">
        <v>1752</v>
      </c>
      <c r="AI3" s="220" t="s">
        <v>1753</v>
      </c>
      <c r="AJ3" s="220" t="s">
        <v>1754</v>
      </c>
      <c r="AK3" s="220" t="s">
        <v>2282</v>
      </c>
      <c r="AL3" s="220" t="s">
        <v>1193</v>
      </c>
      <c r="AM3" s="220" t="s">
        <v>1204</v>
      </c>
      <c r="AN3" s="220" t="s">
        <v>1269</v>
      </c>
      <c r="AO3" s="219" t="s">
        <v>1262</v>
      </c>
      <c r="AP3" s="219" t="s">
        <v>1755</v>
      </c>
      <c r="AQ3" s="219" t="s">
        <v>1756</v>
      </c>
      <c r="AR3" s="219" t="s">
        <v>1201</v>
      </c>
      <c r="AS3" s="159" t="s">
        <v>1757</v>
      </c>
      <c r="AT3" s="217" t="s">
        <v>1758</v>
      </c>
      <c r="AU3" s="220" t="s">
        <v>1759</v>
      </c>
      <c r="AV3" s="220" t="s">
        <v>1761</v>
      </c>
      <c r="AW3" s="220" t="s">
        <v>1760</v>
      </c>
      <c r="AX3" s="220" t="s">
        <v>1761</v>
      </c>
      <c r="AY3" s="220" t="s">
        <v>1762</v>
      </c>
      <c r="AZ3" s="220" t="s">
        <v>1763</v>
      </c>
      <c r="BA3" s="317" t="s">
        <v>1199</v>
      </c>
      <c r="BB3" s="220" t="s">
        <v>1764</v>
      </c>
      <c r="BC3" s="233" t="s">
        <v>1859</v>
      </c>
      <c r="BD3" s="228"/>
      <c r="BE3" s="228"/>
      <c r="BF3" s="316" t="s">
        <v>1202</v>
      </c>
      <c r="BG3" s="219" t="s">
        <v>1204</v>
      </c>
      <c r="BH3" s="166" t="s">
        <v>2283</v>
      </c>
      <c r="BI3" s="218" t="s">
        <v>2284</v>
      </c>
      <c r="BJ3" s="228"/>
      <c r="BK3" s="316" t="s">
        <v>1207</v>
      </c>
      <c r="BL3" s="318"/>
      <c r="BM3" s="318"/>
    </row>
    <row r="4" spans="1:65" ht="79.95" customHeight="1" x14ac:dyDescent="0.25">
      <c r="A4" s="316" t="s">
        <v>1208</v>
      </c>
      <c r="B4" s="316"/>
      <c r="C4" s="148" t="s">
        <v>1400</v>
      </c>
      <c r="D4" s="220" t="s">
        <v>1765</v>
      </c>
      <c r="E4" s="219" t="s">
        <v>1766</v>
      </c>
      <c r="F4" s="219" t="s">
        <v>2285</v>
      </c>
      <c r="G4" s="219" t="s">
        <v>2286</v>
      </c>
      <c r="H4" s="160" t="s">
        <v>1767</v>
      </c>
      <c r="I4" s="160" t="s">
        <v>1768</v>
      </c>
      <c r="J4" s="234" t="s">
        <v>2287</v>
      </c>
      <c r="K4" s="161" t="s">
        <v>2288</v>
      </c>
      <c r="L4" s="161" t="s">
        <v>1629</v>
      </c>
      <c r="M4" s="161" t="s">
        <v>1770</v>
      </c>
      <c r="N4" s="161" t="s">
        <v>1771</v>
      </c>
      <c r="O4" s="86" t="s">
        <v>1772</v>
      </c>
      <c r="P4" s="162" t="s">
        <v>1773</v>
      </c>
      <c r="Q4" s="318"/>
      <c r="R4" s="235" t="s">
        <v>2227</v>
      </c>
      <c r="S4" s="217" t="s">
        <v>1774</v>
      </c>
      <c r="T4" s="83" t="s">
        <v>1634</v>
      </c>
      <c r="U4" s="83" t="s">
        <v>1775</v>
      </c>
      <c r="V4" s="220" t="s">
        <v>1776</v>
      </c>
      <c r="W4" s="220" t="s">
        <v>1777</v>
      </c>
      <c r="X4" s="316"/>
      <c r="Y4" s="217" t="s">
        <v>1778</v>
      </c>
      <c r="Z4" s="235" t="s">
        <v>2233</v>
      </c>
      <c r="AA4" s="236" t="s">
        <v>2234</v>
      </c>
      <c r="AB4" s="235" t="s">
        <v>2235</v>
      </c>
      <c r="AC4" s="235" t="s">
        <v>2236</v>
      </c>
      <c r="AD4" s="235" t="s">
        <v>1299</v>
      </c>
      <c r="AE4" s="235" t="s">
        <v>2237</v>
      </c>
      <c r="AF4" s="220" t="s">
        <v>1779</v>
      </c>
      <c r="AG4" s="220" t="s">
        <v>1780</v>
      </c>
      <c r="AH4" s="220" t="s">
        <v>1781</v>
      </c>
      <c r="AI4" s="220" t="s">
        <v>1782</v>
      </c>
      <c r="AJ4" s="220" t="s">
        <v>1783</v>
      </c>
      <c r="AK4" s="220" t="s">
        <v>1784</v>
      </c>
      <c r="AL4" s="220" t="s">
        <v>1785</v>
      </c>
      <c r="AM4" s="220" t="s">
        <v>1641</v>
      </c>
      <c r="AN4" s="220" t="s">
        <v>1786</v>
      </c>
      <c r="AO4" s="160" t="s">
        <v>1787</v>
      </c>
      <c r="AP4" s="160" t="s">
        <v>1533</v>
      </c>
      <c r="AQ4" s="160" t="s">
        <v>1788</v>
      </c>
      <c r="AR4" s="87" t="s">
        <v>1616</v>
      </c>
      <c r="AS4" s="217" t="s">
        <v>1789</v>
      </c>
      <c r="AT4" s="217" t="s">
        <v>1790</v>
      </c>
      <c r="AU4" s="220" t="s">
        <v>1791</v>
      </c>
      <c r="AV4" s="220" t="s">
        <v>1793</v>
      </c>
      <c r="AW4" s="220" t="s">
        <v>1792</v>
      </c>
      <c r="AX4" s="220" t="s">
        <v>1793</v>
      </c>
      <c r="AY4" s="220" t="s">
        <v>1794</v>
      </c>
      <c r="AZ4" s="220" t="s">
        <v>1795</v>
      </c>
      <c r="BA4" s="318"/>
      <c r="BB4" s="220" t="s">
        <v>1796</v>
      </c>
      <c r="BC4" s="235" t="s">
        <v>1325</v>
      </c>
      <c r="BD4" s="237"/>
      <c r="BE4" s="238"/>
      <c r="BF4" s="316"/>
      <c r="BG4" s="86" t="s">
        <v>1797</v>
      </c>
      <c r="BH4" s="235" t="s">
        <v>1328</v>
      </c>
      <c r="BI4" s="56" t="s">
        <v>2289</v>
      </c>
      <c r="BJ4" s="238"/>
      <c r="BK4" s="316"/>
      <c r="BL4" s="318"/>
      <c r="BM4" s="318"/>
    </row>
    <row r="5" spans="1:65" ht="15.6" customHeight="1" x14ac:dyDescent="0.25">
      <c r="A5" s="316" t="s">
        <v>1252</v>
      </c>
      <c r="B5" s="316"/>
      <c r="C5" s="323" t="s">
        <v>1798</v>
      </c>
      <c r="D5" s="311" t="s">
        <v>1798</v>
      </c>
      <c r="E5" s="262" t="s">
        <v>1343</v>
      </c>
      <c r="F5" s="320" t="s">
        <v>1798</v>
      </c>
      <c r="G5" s="320" t="s">
        <v>1798</v>
      </c>
      <c r="H5" s="262" t="s">
        <v>1343</v>
      </c>
      <c r="I5" s="262" t="s">
        <v>1343</v>
      </c>
      <c r="J5" s="320" t="s">
        <v>1798</v>
      </c>
      <c r="K5" s="320" t="s">
        <v>1343</v>
      </c>
      <c r="L5" s="320" t="s">
        <v>1343</v>
      </c>
      <c r="M5" s="320" t="s">
        <v>1343</v>
      </c>
      <c r="N5" s="320" t="s">
        <v>1343</v>
      </c>
      <c r="O5" s="320" t="s">
        <v>1798</v>
      </c>
      <c r="P5" s="262" t="s">
        <v>1343</v>
      </c>
      <c r="Q5" s="318"/>
      <c r="R5" s="314" t="s">
        <v>1346</v>
      </c>
      <c r="S5" s="263" t="s">
        <v>1799</v>
      </c>
      <c r="T5" s="262" t="s">
        <v>1253</v>
      </c>
      <c r="U5" s="221" t="s">
        <v>1343</v>
      </c>
      <c r="V5" s="311" t="s">
        <v>1800</v>
      </c>
      <c r="W5" s="311" t="s">
        <v>1799</v>
      </c>
      <c r="X5" s="316"/>
      <c r="Y5" s="263" t="s">
        <v>1800</v>
      </c>
      <c r="Z5" s="314" t="s">
        <v>2238</v>
      </c>
      <c r="AA5" s="314" t="s">
        <v>1253</v>
      </c>
      <c r="AB5" s="314" t="s">
        <v>1253</v>
      </c>
      <c r="AC5" s="324" t="s">
        <v>1347</v>
      </c>
      <c r="AD5" s="314" t="s">
        <v>1343</v>
      </c>
      <c r="AE5" s="326" t="s">
        <v>1798</v>
      </c>
      <c r="AF5" s="311" t="s">
        <v>1801</v>
      </c>
      <c r="AG5" s="311" t="s">
        <v>1800</v>
      </c>
      <c r="AH5" s="311" t="s">
        <v>1802</v>
      </c>
      <c r="AI5" s="311" t="s">
        <v>1800</v>
      </c>
      <c r="AJ5" s="311" t="s">
        <v>1798</v>
      </c>
      <c r="AK5" s="311" t="s">
        <v>1343</v>
      </c>
      <c r="AL5" s="311" t="s">
        <v>1803</v>
      </c>
      <c r="AM5" s="311" t="s">
        <v>1343</v>
      </c>
      <c r="AN5" s="311" t="s">
        <v>1347</v>
      </c>
      <c r="AO5" s="262" t="s">
        <v>1347</v>
      </c>
      <c r="AP5" s="320" t="s">
        <v>1343</v>
      </c>
      <c r="AQ5" s="262" t="s">
        <v>1253</v>
      </c>
      <c r="AR5" s="262" t="s">
        <v>1253</v>
      </c>
      <c r="AS5" s="263" t="s">
        <v>1799</v>
      </c>
      <c r="AT5" s="263" t="s">
        <v>1804</v>
      </c>
      <c r="AU5" s="311" t="s">
        <v>1581</v>
      </c>
      <c r="AV5" s="311" t="s">
        <v>1799</v>
      </c>
      <c r="AW5" s="311" t="s">
        <v>1799</v>
      </c>
      <c r="AX5" s="311" t="s">
        <v>1799</v>
      </c>
      <c r="AY5" s="311" t="s">
        <v>1799</v>
      </c>
      <c r="AZ5" s="311" t="s">
        <v>1798</v>
      </c>
      <c r="BA5" s="318"/>
      <c r="BB5" s="311" t="s">
        <v>1805</v>
      </c>
      <c r="BC5" s="314" t="s">
        <v>1343</v>
      </c>
      <c r="BD5" s="254"/>
      <c r="BE5" s="254"/>
      <c r="BF5" s="316"/>
      <c r="BG5" s="262" t="s">
        <v>1806</v>
      </c>
      <c r="BH5" s="314" t="s">
        <v>1356</v>
      </c>
      <c r="BI5" s="256" t="s">
        <v>1798</v>
      </c>
      <c r="BJ5" s="254"/>
      <c r="BK5" s="316"/>
      <c r="BL5" s="318"/>
      <c r="BM5" s="318"/>
    </row>
    <row r="6" spans="1:65" ht="15.6" x14ac:dyDescent="0.25">
      <c r="A6" s="232" t="s">
        <v>1</v>
      </c>
      <c r="B6" s="232" t="s">
        <v>2</v>
      </c>
      <c r="C6" s="278"/>
      <c r="D6" s="312"/>
      <c r="E6" s="262"/>
      <c r="F6" s="321"/>
      <c r="G6" s="321"/>
      <c r="H6" s="262"/>
      <c r="I6" s="262"/>
      <c r="J6" s="321"/>
      <c r="K6" s="321"/>
      <c r="L6" s="321"/>
      <c r="M6" s="321"/>
      <c r="N6" s="321"/>
      <c r="O6" s="321"/>
      <c r="P6" s="262"/>
      <c r="Q6" s="319"/>
      <c r="R6" s="314"/>
      <c r="S6" s="265"/>
      <c r="T6" s="262"/>
      <c r="U6" s="222"/>
      <c r="V6" s="265"/>
      <c r="W6" s="312"/>
      <c r="X6" s="316"/>
      <c r="Y6" s="265"/>
      <c r="Z6" s="314"/>
      <c r="AA6" s="314"/>
      <c r="AB6" s="314"/>
      <c r="AC6" s="325"/>
      <c r="AD6" s="314"/>
      <c r="AE6" s="314"/>
      <c r="AF6" s="312"/>
      <c r="AG6" s="312"/>
      <c r="AH6" s="312"/>
      <c r="AI6" s="265"/>
      <c r="AJ6" s="312"/>
      <c r="AK6" s="265"/>
      <c r="AL6" s="265"/>
      <c r="AM6" s="312"/>
      <c r="AN6" s="312"/>
      <c r="AO6" s="262"/>
      <c r="AP6" s="321"/>
      <c r="AQ6" s="262"/>
      <c r="AR6" s="262"/>
      <c r="AS6" s="265"/>
      <c r="AT6" s="265"/>
      <c r="AU6" s="265"/>
      <c r="AV6" s="312"/>
      <c r="AW6" s="312"/>
      <c r="AX6" s="312"/>
      <c r="AY6" s="312"/>
      <c r="AZ6" s="312"/>
      <c r="BA6" s="319"/>
      <c r="BB6" s="312"/>
      <c r="BC6" s="314"/>
      <c r="BD6" s="254"/>
      <c r="BE6" s="254"/>
      <c r="BF6" s="316"/>
      <c r="BG6" s="262"/>
      <c r="BH6" s="314"/>
      <c r="BI6" s="254"/>
      <c r="BJ6" s="254"/>
      <c r="BK6" s="316"/>
      <c r="BL6" s="319"/>
      <c r="BM6" s="319"/>
    </row>
    <row r="7" spans="1:65" x14ac:dyDescent="0.25">
      <c r="A7" s="6" t="s">
        <v>397</v>
      </c>
      <c r="B7" s="228" t="s">
        <v>396</v>
      </c>
      <c r="C7" s="228"/>
      <c r="D7" s="228"/>
      <c r="E7" s="219"/>
      <c r="F7" s="219">
        <v>2</v>
      </c>
      <c r="G7" s="219">
        <v>2</v>
      </c>
      <c r="H7" s="219"/>
      <c r="I7" s="219">
        <v>1</v>
      </c>
      <c r="J7" s="219">
        <v>2</v>
      </c>
      <c r="K7" s="219">
        <v>1</v>
      </c>
      <c r="L7" s="219"/>
      <c r="M7" s="219"/>
      <c r="N7" s="219">
        <v>2</v>
      </c>
      <c r="O7" s="219"/>
      <c r="P7" s="219"/>
      <c r="Q7" s="228">
        <f t="shared" ref="Q7:Q47" si="0">IF(SUM(C7:P7)&gt;10,"10",SUM(C7:P7))</f>
        <v>10</v>
      </c>
      <c r="R7" s="233">
        <v>3</v>
      </c>
      <c r="S7" s="228"/>
      <c r="T7" s="219"/>
      <c r="U7" s="219"/>
      <c r="V7" s="228"/>
      <c r="W7" s="228"/>
      <c r="X7" s="228">
        <f t="shared" ref="X7:X47" si="1">IF(SUM(S7:W7)&gt;15,"15",IF(SUM(S7:W7)&lt;0,"0",SUM(S7:W7)))</f>
        <v>0</v>
      </c>
      <c r="Y7" s="228"/>
      <c r="Z7" s="233"/>
      <c r="AA7" s="233"/>
      <c r="AB7" s="233"/>
      <c r="AC7" s="233"/>
      <c r="AD7" s="233"/>
      <c r="AE7" s="233"/>
      <c r="AF7" s="228"/>
      <c r="AG7" s="228"/>
      <c r="AH7" s="228"/>
      <c r="AI7" s="228"/>
      <c r="AJ7" s="228"/>
      <c r="AK7" s="228">
        <v>2</v>
      </c>
      <c r="AL7" s="228"/>
      <c r="AM7" s="228"/>
      <c r="AN7" s="228">
        <v>2</v>
      </c>
      <c r="AO7" s="219"/>
      <c r="AP7" s="219"/>
      <c r="AQ7" s="219"/>
      <c r="AR7" s="219">
        <v>3</v>
      </c>
      <c r="AT7" s="228"/>
      <c r="AU7" s="228">
        <v>3</v>
      </c>
      <c r="AV7" s="228">
        <v>5</v>
      </c>
      <c r="AW7" s="228"/>
      <c r="AX7" s="228">
        <v>5</v>
      </c>
      <c r="AY7" s="228"/>
      <c r="AZ7" s="228"/>
      <c r="BA7" s="228">
        <f t="shared" ref="BA7:BA47" si="2">IF(SUM(Y7:AZ7)&gt;50,"50",SUM(Y7:AZ7))</f>
        <v>20</v>
      </c>
      <c r="BB7" s="228"/>
      <c r="BC7" s="233"/>
      <c r="BD7" s="228"/>
      <c r="BE7" s="228"/>
      <c r="BF7" s="228">
        <f t="shared" ref="BF7:BF47" si="3">IF(SUM(BB7:BE7)&gt;10,"10",SUM(BB7:BE7))</f>
        <v>0</v>
      </c>
      <c r="BG7" s="219"/>
      <c r="BH7" s="233"/>
      <c r="BI7" s="228"/>
      <c r="BJ7" s="228"/>
      <c r="BK7" s="228">
        <f t="shared" ref="BK7:BK47" si="4">IF(SUM(BG7:BJ7)&gt;15,"15",SUM(BG7:BJ7))</f>
        <v>0</v>
      </c>
      <c r="BL7" s="228">
        <v>50</v>
      </c>
      <c r="BM7" s="228">
        <f t="shared" ref="BM7:BM45" si="5">SUM(BK7+BF7+BA7+X7+Q7+BL7)</f>
        <v>80</v>
      </c>
    </row>
    <row r="8" spans="1:65" x14ac:dyDescent="0.25">
      <c r="A8" s="6" t="s">
        <v>399</v>
      </c>
      <c r="B8" s="228" t="s">
        <v>398</v>
      </c>
      <c r="C8" s="228"/>
      <c r="D8" s="228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28">
        <f t="shared" si="0"/>
        <v>0</v>
      </c>
      <c r="R8" s="233"/>
      <c r="S8" s="228"/>
      <c r="T8" s="219"/>
      <c r="U8" s="219"/>
      <c r="V8" s="228"/>
      <c r="W8" s="228"/>
      <c r="X8" s="228">
        <f t="shared" si="1"/>
        <v>0</v>
      </c>
      <c r="Y8" s="228"/>
      <c r="Z8" s="233"/>
      <c r="AA8" s="233"/>
      <c r="AB8" s="233"/>
      <c r="AC8" s="233"/>
      <c r="AD8" s="233"/>
      <c r="AE8" s="233"/>
      <c r="AF8" s="228"/>
      <c r="AG8" s="228"/>
      <c r="AH8" s="228"/>
      <c r="AI8" s="228"/>
      <c r="AJ8" s="228"/>
      <c r="AK8" s="228"/>
      <c r="AL8" s="228"/>
      <c r="AM8" s="228"/>
      <c r="AN8" s="228"/>
      <c r="AO8" s="219"/>
      <c r="AP8" s="219"/>
      <c r="AQ8" s="219"/>
      <c r="AR8" s="219"/>
      <c r="AS8" s="228"/>
      <c r="AT8" s="228"/>
      <c r="AU8" s="228"/>
      <c r="AV8" s="228"/>
      <c r="AW8" s="228"/>
      <c r="AX8" s="228"/>
      <c r="AY8" s="228"/>
      <c r="AZ8" s="228"/>
      <c r="BA8" s="228">
        <f t="shared" si="2"/>
        <v>0</v>
      </c>
      <c r="BB8" s="228"/>
      <c r="BC8" s="233"/>
      <c r="BD8" s="228"/>
      <c r="BE8" s="228"/>
      <c r="BF8" s="228">
        <f t="shared" si="3"/>
        <v>0</v>
      </c>
      <c r="BG8" s="219"/>
      <c r="BH8" s="233"/>
      <c r="BI8" s="228"/>
      <c r="BJ8" s="228"/>
      <c r="BK8" s="228">
        <f t="shared" si="4"/>
        <v>0</v>
      </c>
      <c r="BL8" s="228">
        <v>50</v>
      </c>
      <c r="BM8" s="228">
        <f t="shared" si="5"/>
        <v>50</v>
      </c>
    </row>
    <row r="9" spans="1:65" x14ac:dyDescent="0.25">
      <c r="A9" s="6" t="s">
        <v>401</v>
      </c>
      <c r="B9" s="228" t="s">
        <v>400</v>
      </c>
      <c r="C9" s="228"/>
      <c r="D9" s="228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28">
        <f t="shared" si="0"/>
        <v>0</v>
      </c>
      <c r="R9" s="233"/>
      <c r="S9" s="228"/>
      <c r="T9" s="219"/>
      <c r="U9" s="219"/>
      <c r="V9" s="228"/>
      <c r="W9" s="228"/>
      <c r="X9" s="228">
        <f t="shared" si="1"/>
        <v>0</v>
      </c>
      <c r="Y9" s="228"/>
      <c r="Z9" s="233"/>
      <c r="AA9" s="233"/>
      <c r="AB9" s="233"/>
      <c r="AC9" s="233"/>
      <c r="AD9" s="233"/>
      <c r="AE9" s="233"/>
      <c r="AF9" s="228"/>
      <c r="AG9" s="228">
        <v>5</v>
      </c>
      <c r="AH9" s="228"/>
      <c r="AI9" s="228"/>
      <c r="AJ9" s="228"/>
      <c r="AK9" s="228"/>
      <c r="AL9" s="228"/>
      <c r="AM9" s="228"/>
      <c r="AN9" s="228"/>
      <c r="AO9" s="219"/>
      <c r="AP9" s="219"/>
      <c r="AQ9" s="219"/>
      <c r="AR9" s="219"/>
      <c r="AS9" s="228"/>
      <c r="AT9" s="228"/>
      <c r="AU9" s="228"/>
      <c r="AV9" s="228"/>
      <c r="AW9" s="228"/>
      <c r="AX9" s="228"/>
      <c r="AY9" s="228"/>
      <c r="AZ9" s="228"/>
      <c r="BA9" s="228">
        <f t="shared" si="2"/>
        <v>5</v>
      </c>
      <c r="BB9" s="228"/>
      <c r="BC9" s="233"/>
      <c r="BD9" s="228"/>
      <c r="BE9" s="228"/>
      <c r="BF9" s="228">
        <f t="shared" si="3"/>
        <v>0</v>
      </c>
      <c r="BG9" s="219"/>
      <c r="BH9" s="233"/>
      <c r="BI9" s="228"/>
      <c r="BJ9" s="228"/>
      <c r="BK9" s="228">
        <f t="shared" si="4"/>
        <v>0</v>
      </c>
      <c r="BL9" s="228">
        <v>50</v>
      </c>
      <c r="BM9" s="228">
        <f t="shared" si="5"/>
        <v>55</v>
      </c>
    </row>
    <row r="10" spans="1:65" x14ac:dyDescent="0.25">
      <c r="A10" s="6" t="s">
        <v>403</v>
      </c>
      <c r="B10" s="228" t="s">
        <v>402</v>
      </c>
      <c r="C10" s="228"/>
      <c r="D10" s="228"/>
      <c r="E10" s="219"/>
      <c r="F10" s="219"/>
      <c r="G10" s="219"/>
      <c r="H10" s="219"/>
      <c r="I10" s="219">
        <v>1</v>
      </c>
      <c r="J10" s="219"/>
      <c r="K10" s="219"/>
      <c r="L10" s="219"/>
      <c r="M10" s="219"/>
      <c r="N10" s="219">
        <v>3</v>
      </c>
      <c r="O10" s="219"/>
      <c r="P10" s="219"/>
      <c r="Q10" s="228">
        <f t="shared" si="0"/>
        <v>4</v>
      </c>
      <c r="R10" s="233">
        <v>3</v>
      </c>
      <c r="S10" s="228"/>
      <c r="T10" s="219">
        <v>3</v>
      </c>
      <c r="U10" s="219"/>
      <c r="V10" s="228">
        <v>3</v>
      </c>
      <c r="W10" s="228"/>
      <c r="X10" s="228">
        <f t="shared" si="1"/>
        <v>6</v>
      </c>
      <c r="Y10" s="228"/>
      <c r="Z10" s="233"/>
      <c r="AA10" s="233"/>
      <c r="AB10" s="233"/>
      <c r="AC10" s="233">
        <v>2</v>
      </c>
      <c r="AD10" s="233"/>
      <c r="AE10" s="233">
        <v>5</v>
      </c>
      <c r="AF10" s="228"/>
      <c r="AG10" s="228"/>
      <c r="AH10" s="228">
        <v>3</v>
      </c>
      <c r="AI10" s="228"/>
      <c r="AJ10" s="228">
        <v>2</v>
      </c>
      <c r="AK10" s="228"/>
      <c r="AL10" s="228"/>
      <c r="AM10" s="228">
        <v>3</v>
      </c>
      <c r="AN10" s="228"/>
      <c r="AO10" s="219"/>
      <c r="AP10" s="219"/>
      <c r="AQ10" s="219"/>
      <c r="AR10" s="219"/>
      <c r="AS10" s="228"/>
      <c r="AT10" s="228"/>
      <c r="AU10" s="228">
        <v>3</v>
      </c>
      <c r="AV10" s="228"/>
      <c r="AW10" s="228"/>
      <c r="AX10" s="228"/>
      <c r="AY10" s="228"/>
      <c r="AZ10" s="228"/>
      <c r="BA10" s="228">
        <f t="shared" si="2"/>
        <v>18</v>
      </c>
      <c r="BB10" s="228"/>
      <c r="BC10" s="233"/>
      <c r="BD10" s="228"/>
      <c r="BE10" s="228"/>
      <c r="BF10" s="228">
        <f t="shared" si="3"/>
        <v>0</v>
      </c>
      <c r="BG10" s="219">
        <v>3</v>
      </c>
      <c r="BH10" s="233"/>
      <c r="BI10" s="228"/>
      <c r="BJ10" s="228"/>
      <c r="BK10" s="228">
        <f t="shared" si="4"/>
        <v>3</v>
      </c>
      <c r="BL10" s="228">
        <v>50</v>
      </c>
      <c r="BM10" s="228">
        <f t="shared" si="5"/>
        <v>81</v>
      </c>
    </row>
    <row r="11" spans="1:65" x14ac:dyDescent="0.25">
      <c r="A11" s="6" t="s">
        <v>405</v>
      </c>
      <c r="B11" s="228" t="s">
        <v>404</v>
      </c>
      <c r="C11" s="228"/>
      <c r="D11" s="228"/>
      <c r="E11" s="219"/>
      <c r="F11" s="219"/>
      <c r="G11" s="219"/>
      <c r="H11" s="163"/>
      <c r="I11" s="219"/>
      <c r="J11" s="219"/>
      <c r="K11" s="219"/>
      <c r="L11" s="219"/>
      <c r="M11" s="219"/>
      <c r="N11" s="219"/>
      <c r="O11" s="219"/>
      <c r="P11" s="219"/>
      <c r="Q11" s="228">
        <f t="shared" si="0"/>
        <v>0</v>
      </c>
      <c r="R11" s="233"/>
      <c r="S11" s="228"/>
      <c r="T11" s="219"/>
      <c r="U11" s="219"/>
      <c r="V11" s="228"/>
      <c r="W11" s="228"/>
      <c r="X11" s="228">
        <f t="shared" si="1"/>
        <v>0</v>
      </c>
      <c r="Y11" s="228"/>
      <c r="Z11" s="233"/>
      <c r="AA11" s="233"/>
      <c r="AB11" s="233"/>
      <c r="AC11" s="233"/>
      <c r="AD11" s="233">
        <v>2</v>
      </c>
      <c r="AE11" s="233"/>
      <c r="AF11" s="228"/>
      <c r="AG11" s="228"/>
      <c r="AH11" s="228"/>
      <c r="AI11" s="228"/>
      <c r="AJ11" s="228"/>
      <c r="AK11" s="228"/>
      <c r="AL11" s="228"/>
      <c r="AM11" s="228"/>
      <c r="AN11" s="228"/>
      <c r="AO11" s="219"/>
      <c r="AP11" s="219"/>
      <c r="AQ11" s="219"/>
      <c r="AR11" s="219"/>
      <c r="AS11" s="228"/>
      <c r="AT11" s="228"/>
      <c r="AU11" s="228">
        <v>3</v>
      </c>
      <c r="AV11" s="228"/>
      <c r="AW11" s="228"/>
      <c r="AX11" s="228"/>
      <c r="AY11" s="228"/>
      <c r="AZ11" s="228"/>
      <c r="BA11" s="228">
        <f t="shared" si="2"/>
        <v>5</v>
      </c>
      <c r="BB11" s="228"/>
      <c r="BC11" s="233"/>
      <c r="BD11" s="228"/>
      <c r="BE11" s="228"/>
      <c r="BF11" s="228">
        <f t="shared" si="3"/>
        <v>0</v>
      </c>
      <c r="BG11" s="219">
        <v>3</v>
      </c>
      <c r="BH11" s="233"/>
      <c r="BI11" s="228"/>
      <c r="BJ11" s="228"/>
      <c r="BK11" s="228">
        <f t="shared" si="4"/>
        <v>3</v>
      </c>
      <c r="BL11" s="228">
        <v>50</v>
      </c>
      <c r="BM11" s="228">
        <f t="shared" si="5"/>
        <v>58</v>
      </c>
    </row>
    <row r="12" spans="1:65" x14ac:dyDescent="0.25">
      <c r="A12" s="6" t="s">
        <v>407</v>
      </c>
      <c r="B12" s="228" t="s">
        <v>406</v>
      </c>
      <c r="C12" s="228"/>
      <c r="D12" s="228"/>
      <c r="E12" s="219"/>
      <c r="F12" s="219"/>
      <c r="G12" s="219"/>
      <c r="H12" s="163"/>
      <c r="I12" s="219"/>
      <c r="J12" s="219"/>
      <c r="K12" s="219"/>
      <c r="L12" s="219"/>
      <c r="M12" s="219"/>
      <c r="N12" s="219"/>
      <c r="O12" s="219"/>
      <c r="P12" s="219"/>
      <c r="Q12" s="228">
        <f t="shared" si="0"/>
        <v>0</v>
      </c>
      <c r="R12" s="233"/>
      <c r="S12" s="228"/>
      <c r="T12" s="219"/>
      <c r="U12" s="219"/>
      <c r="V12" s="228"/>
      <c r="W12" s="228"/>
      <c r="X12" s="228">
        <f t="shared" si="1"/>
        <v>0</v>
      </c>
      <c r="Y12" s="228"/>
      <c r="Z12" s="233"/>
      <c r="AA12" s="233">
        <v>5</v>
      </c>
      <c r="AB12" s="233"/>
      <c r="AC12" s="233"/>
      <c r="AD12" s="233"/>
      <c r="AE12" s="233"/>
      <c r="AF12" s="228"/>
      <c r="AG12" s="228"/>
      <c r="AH12" s="228"/>
      <c r="AI12" s="228"/>
      <c r="AJ12" s="228"/>
      <c r="AK12" s="228"/>
      <c r="AL12" s="228"/>
      <c r="AM12" s="228"/>
      <c r="AN12" s="228"/>
      <c r="AO12" s="219"/>
      <c r="AP12" s="219"/>
      <c r="AQ12" s="219"/>
      <c r="AR12" s="219"/>
      <c r="AS12" s="228"/>
      <c r="AT12" s="228"/>
      <c r="AU12" s="228"/>
      <c r="AV12" s="228">
        <v>5</v>
      </c>
      <c r="AW12" s="228"/>
      <c r="AX12" s="228">
        <v>5</v>
      </c>
      <c r="AY12" s="228"/>
      <c r="AZ12" s="228"/>
      <c r="BA12" s="228">
        <f t="shared" si="2"/>
        <v>15</v>
      </c>
      <c r="BB12" s="228"/>
      <c r="BC12" s="233"/>
      <c r="BD12" s="228"/>
      <c r="BE12" s="228"/>
      <c r="BF12" s="228">
        <f t="shared" si="3"/>
        <v>0</v>
      </c>
      <c r="BG12" s="219"/>
      <c r="BH12" s="233"/>
      <c r="BI12" s="228"/>
      <c r="BJ12" s="228"/>
      <c r="BK12" s="228">
        <f t="shared" si="4"/>
        <v>0</v>
      </c>
      <c r="BL12" s="228">
        <v>50</v>
      </c>
      <c r="BM12" s="228">
        <f t="shared" si="5"/>
        <v>65</v>
      </c>
    </row>
    <row r="13" spans="1:65" x14ac:dyDescent="0.25">
      <c r="A13" s="6" t="s">
        <v>409</v>
      </c>
      <c r="B13" s="228" t="s">
        <v>408</v>
      </c>
      <c r="C13" s="228"/>
      <c r="D13" s="228"/>
      <c r="E13" s="219">
        <v>2</v>
      </c>
      <c r="F13" s="219"/>
      <c r="G13" s="219"/>
      <c r="H13" s="163"/>
      <c r="I13" s="219"/>
      <c r="J13" s="219"/>
      <c r="K13" s="219"/>
      <c r="L13" s="219"/>
      <c r="M13" s="219"/>
      <c r="N13" s="219"/>
      <c r="O13" s="219"/>
      <c r="P13" s="219"/>
      <c r="Q13" s="228">
        <f t="shared" si="0"/>
        <v>2</v>
      </c>
      <c r="R13" s="233">
        <v>3</v>
      </c>
      <c r="S13" s="228"/>
      <c r="T13" s="219"/>
      <c r="U13" s="219"/>
      <c r="V13" s="228"/>
      <c r="W13" s="228"/>
      <c r="X13" s="228">
        <f t="shared" si="1"/>
        <v>0</v>
      </c>
      <c r="Y13" s="228"/>
      <c r="Z13" s="233"/>
      <c r="AA13" s="233"/>
      <c r="AB13" s="233"/>
      <c r="AC13" s="233"/>
      <c r="AD13" s="233"/>
      <c r="AE13" s="233"/>
      <c r="AF13" s="228"/>
      <c r="AG13" s="228"/>
      <c r="AH13" s="228"/>
      <c r="AI13" s="228"/>
      <c r="AJ13" s="228"/>
      <c r="AK13" s="228"/>
      <c r="AL13" s="228">
        <v>4</v>
      </c>
      <c r="AM13" s="228"/>
      <c r="AN13" s="228"/>
      <c r="AO13" s="219">
        <v>3</v>
      </c>
      <c r="AP13" s="219"/>
      <c r="AQ13" s="219"/>
      <c r="AR13" s="219"/>
      <c r="AS13" s="228"/>
      <c r="AT13" s="228"/>
      <c r="AU13" s="228"/>
      <c r="AV13" s="228">
        <v>5</v>
      </c>
      <c r="AW13" s="228"/>
      <c r="AX13" s="228">
        <v>5</v>
      </c>
      <c r="AY13" s="228"/>
      <c r="AZ13" s="228"/>
      <c r="BA13" s="228">
        <f t="shared" si="2"/>
        <v>17</v>
      </c>
      <c r="BB13" s="228"/>
      <c r="BC13" s="233"/>
      <c r="BD13" s="228"/>
      <c r="BE13" s="228"/>
      <c r="BF13" s="228">
        <f t="shared" si="3"/>
        <v>0</v>
      </c>
      <c r="BG13" s="219"/>
      <c r="BH13" s="233"/>
      <c r="BI13" s="228"/>
      <c r="BJ13" s="228"/>
      <c r="BK13" s="228">
        <f t="shared" si="4"/>
        <v>0</v>
      </c>
      <c r="BL13" s="228">
        <v>50</v>
      </c>
      <c r="BM13" s="228">
        <f t="shared" si="5"/>
        <v>69</v>
      </c>
    </row>
    <row r="14" spans="1:65" x14ac:dyDescent="0.25">
      <c r="A14" s="6" t="s">
        <v>411</v>
      </c>
      <c r="B14" s="228" t="s">
        <v>410</v>
      </c>
      <c r="C14" s="228"/>
      <c r="D14" s="228"/>
      <c r="E14" s="219">
        <v>2</v>
      </c>
      <c r="F14" s="219"/>
      <c r="G14" s="219"/>
      <c r="H14" s="163"/>
      <c r="I14" s="219"/>
      <c r="J14" s="219"/>
      <c r="K14" s="219"/>
      <c r="L14" s="219"/>
      <c r="M14" s="219"/>
      <c r="N14" s="219"/>
      <c r="O14" s="219"/>
      <c r="P14" s="219"/>
      <c r="Q14" s="228">
        <f t="shared" si="0"/>
        <v>2</v>
      </c>
      <c r="R14" s="233">
        <v>3</v>
      </c>
      <c r="S14" s="228"/>
      <c r="T14" s="219"/>
      <c r="U14" s="219"/>
      <c r="V14" s="228"/>
      <c r="W14" s="228"/>
      <c r="X14" s="228">
        <f t="shared" si="1"/>
        <v>0</v>
      </c>
      <c r="Y14" s="228">
        <v>3</v>
      </c>
      <c r="Z14" s="233"/>
      <c r="AA14" s="233"/>
      <c r="AB14" s="233"/>
      <c r="AC14" s="233">
        <v>2</v>
      </c>
      <c r="AD14" s="233"/>
      <c r="AE14" s="233"/>
      <c r="AF14" s="228"/>
      <c r="AG14" s="228"/>
      <c r="AH14" s="228"/>
      <c r="AI14" s="228"/>
      <c r="AJ14" s="228"/>
      <c r="AK14" s="228"/>
      <c r="AL14" s="228"/>
      <c r="AM14" s="228"/>
      <c r="AN14" s="228"/>
      <c r="AO14" s="219"/>
      <c r="AP14" s="219"/>
      <c r="AQ14" s="219"/>
      <c r="AR14" s="219"/>
      <c r="AS14" s="228"/>
      <c r="AT14" s="228"/>
      <c r="AU14" s="228"/>
      <c r="AV14" s="228"/>
      <c r="AW14" s="228"/>
      <c r="AX14" s="228"/>
      <c r="AY14" s="228"/>
      <c r="AZ14" s="228"/>
      <c r="BA14" s="228">
        <f t="shared" si="2"/>
        <v>5</v>
      </c>
      <c r="BB14" s="228"/>
      <c r="BC14" s="233"/>
      <c r="BD14" s="228"/>
      <c r="BE14" s="228"/>
      <c r="BF14" s="228">
        <f t="shared" si="3"/>
        <v>0</v>
      </c>
      <c r="BG14" s="219">
        <v>3</v>
      </c>
      <c r="BH14" s="233"/>
      <c r="BI14" s="228"/>
      <c r="BJ14" s="228"/>
      <c r="BK14" s="228">
        <f t="shared" si="4"/>
        <v>3</v>
      </c>
      <c r="BL14" s="228">
        <v>50</v>
      </c>
      <c r="BM14" s="228">
        <f t="shared" si="5"/>
        <v>60</v>
      </c>
    </row>
    <row r="15" spans="1:65" x14ac:dyDescent="0.25">
      <c r="A15" s="6" t="s">
        <v>413</v>
      </c>
      <c r="B15" s="228" t="s">
        <v>412</v>
      </c>
      <c r="C15" s="228"/>
      <c r="D15" s="228"/>
      <c r="E15" s="219">
        <v>2</v>
      </c>
      <c r="F15" s="219"/>
      <c r="G15" s="219"/>
      <c r="H15" s="219"/>
      <c r="I15" s="219">
        <v>2</v>
      </c>
      <c r="J15" s="219"/>
      <c r="K15" s="219">
        <v>1</v>
      </c>
      <c r="L15" s="219"/>
      <c r="M15" s="219"/>
      <c r="N15" s="219"/>
      <c r="O15" s="219"/>
      <c r="P15" s="219">
        <v>1</v>
      </c>
      <c r="Q15" s="228">
        <f t="shared" si="0"/>
        <v>6</v>
      </c>
      <c r="R15" s="233">
        <v>3</v>
      </c>
      <c r="S15" s="228"/>
      <c r="T15" s="219"/>
      <c r="U15" s="219"/>
      <c r="V15" s="228"/>
      <c r="W15" s="228"/>
      <c r="X15" s="228">
        <f t="shared" si="1"/>
        <v>0</v>
      </c>
      <c r="Y15" s="228"/>
      <c r="Z15" s="233"/>
      <c r="AA15" s="233"/>
      <c r="AB15" s="233"/>
      <c r="AC15" s="233"/>
      <c r="AD15" s="233">
        <v>2</v>
      </c>
      <c r="AE15" s="233"/>
      <c r="AF15" s="228"/>
      <c r="AG15" s="228"/>
      <c r="AH15" s="228"/>
      <c r="AI15" s="228"/>
      <c r="AJ15" s="228"/>
      <c r="AK15" s="228"/>
      <c r="AL15" s="228"/>
      <c r="AM15" s="228"/>
      <c r="AN15" s="228"/>
      <c r="AO15" s="219"/>
      <c r="AP15" s="219"/>
      <c r="AQ15" s="219">
        <v>2</v>
      </c>
      <c r="AR15" s="219"/>
      <c r="AS15" s="228"/>
      <c r="AT15" s="228"/>
      <c r="AU15" s="228"/>
      <c r="AV15" s="228">
        <v>5</v>
      </c>
      <c r="AW15" s="228"/>
      <c r="AX15" s="228"/>
      <c r="AY15" s="228"/>
      <c r="AZ15" s="228"/>
      <c r="BA15" s="228">
        <f t="shared" si="2"/>
        <v>9</v>
      </c>
      <c r="BB15" s="228"/>
      <c r="BC15" s="233"/>
      <c r="BD15" s="228"/>
      <c r="BE15" s="228"/>
      <c r="BF15" s="228">
        <f t="shared" si="3"/>
        <v>0</v>
      </c>
      <c r="BG15" s="219"/>
      <c r="BH15" s="233"/>
      <c r="BI15" s="228">
        <v>2</v>
      </c>
      <c r="BJ15" s="228"/>
      <c r="BK15" s="228">
        <f t="shared" si="4"/>
        <v>2</v>
      </c>
      <c r="BL15" s="228">
        <v>50</v>
      </c>
      <c r="BM15" s="228">
        <f t="shared" si="5"/>
        <v>67</v>
      </c>
    </row>
    <row r="16" spans="1:65" x14ac:dyDescent="0.25">
      <c r="A16" s="6" t="s">
        <v>415</v>
      </c>
      <c r="B16" s="228" t="s">
        <v>414</v>
      </c>
      <c r="C16" s="228"/>
      <c r="D16" s="228"/>
      <c r="E16" s="219">
        <v>2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28">
        <f t="shared" si="0"/>
        <v>2</v>
      </c>
      <c r="R16" s="233"/>
      <c r="S16" s="228"/>
      <c r="T16" s="219"/>
      <c r="U16" s="219"/>
      <c r="V16" s="228"/>
      <c r="W16" s="228"/>
      <c r="X16" s="228">
        <f t="shared" si="1"/>
        <v>0</v>
      </c>
      <c r="Y16" s="228"/>
      <c r="Z16" s="233"/>
      <c r="AA16" s="233">
        <v>5</v>
      </c>
      <c r="AB16" s="233"/>
      <c r="AC16" s="233"/>
      <c r="AD16" s="233"/>
      <c r="AE16" s="233"/>
      <c r="AF16" s="228"/>
      <c r="AG16" s="228"/>
      <c r="AH16" s="228"/>
      <c r="AI16" s="228"/>
      <c r="AJ16" s="228"/>
      <c r="AK16" s="228"/>
      <c r="AL16" s="228"/>
      <c r="AM16" s="228"/>
      <c r="AN16" s="228"/>
      <c r="AO16" s="219"/>
      <c r="AP16" s="219"/>
      <c r="AQ16" s="219"/>
      <c r="AR16" s="219"/>
      <c r="AS16" s="228"/>
      <c r="AT16" s="228">
        <v>3</v>
      </c>
      <c r="AU16" s="228"/>
      <c r="AV16" s="228"/>
      <c r="AW16" s="228"/>
      <c r="AX16" s="228"/>
      <c r="AY16" s="228"/>
      <c r="AZ16" s="228"/>
      <c r="BA16" s="228">
        <f t="shared" si="2"/>
        <v>8</v>
      </c>
      <c r="BB16" s="228"/>
      <c r="BC16" s="233"/>
      <c r="BD16" s="228"/>
      <c r="BE16" s="228"/>
      <c r="BF16" s="228">
        <f t="shared" si="3"/>
        <v>0</v>
      </c>
      <c r="BG16" s="219">
        <v>3</v>
      </c>
      <c r="BH16" s="233"/>
      <c r="BI16" s="228"/>
      <c r="BJ16" s="228"/>
      <c r="BK16" s="228">
        <f t="shared" si="4"/>
        <v>3</v>
      </c>
      <c r="BL16" s="228">
        <v>50</v>
      </c>
      <c r="BM16" s="228">
        <f t="shared" si="5"/>
        <v>63</v>
      </c>
    </row>
    <row r="17" spans="1:65" x14ac:dyDescent="0.25">
      <c r="A17" s="6" t="s">
        <v>417</v>
      </c>
      <c r="B17" s="228" t="s">
        <v>416</v>
      </c>
      <c r="C17" s="228"/>
      <c r="D17" s="228"/>
      <c r="E17" s="219">
        <v>2</v>
      </c>
      <c r="F17" s="219"/>
      <c r="G17" s="219"/>
      <c r="H17" s="219">
        <v>2</v>
      </c>
      <c r="I17" s="219"/>
      <c r="J17" s="219"/>
      <c r="K17" s="219"/>
      <c r="L17" s="219"/>
      <c r="M17" s="219"/>
      <c r="N17" s="219"/>
      <c r="O17" s="219"/>
      <c r="P17" s="219"/>
      <c r="Q17" s="228">
        <f t="shared" si="0"/>
        <v>4</v>
      </c>
      <c r="R17" s="233"/>
      <c r="S17" s="228"/>
      <c r="T17" s="219"/>
      <c r="U17" s="219"/>
      <c r="V17" s="228"/>
      <c r="W17" s="228"/>
      <c r="X17" s="228">
        <f t="shared" si="1"/>
        <v>0</v>
      </c>
      <c r="Y17" s="228"/>
      <c r="Z17" s="233"/>
      <c r="AA17" s="233">
        <v>5</v>
      </c>
      <c r="AB17" s="233"/>
      <c r="AC17" s="233"/>
      <c r="AD17" s="233"/>
      <c r="AE17" s="233"/>
      <c r="AF17" s="228"/>
      <c r="AG17" s="228"/>
      <c r="AH17" s="228"/>
      <c r="AI17" s="228"/>
      <c r="AJ17" s="228"/>
      <c r="AK17" s="228"/>
      <c r="AL17" s="228"/>
      <c r="AM17" s="228"/>
      <c r="AN17" s="228"/>
      <c r="AO17" s="219"/>
      <c r="AP17" s="219"/>
      <c r="AQ17" s="219"/>
      <c r="AR17" s="219"/>
      <c r="AS17" s="228"/>
      <c r="AT17" s="228"/>
      <c r="AU17" s="228"/>
      <c r="AV17" s="228">
        <v>5</v>
      </c>
      <c r="AW17" s="228"/>
      <c r="AX17" s="228">
        <v>5</v>
      </c>
      <c r="AY17" s="228"/>
      <c r="AZ17" s="228"/>
      <c r="BA17" s="228">
        <f t="shared" si="2"/>
        <v>15</v>
      </c>
      <c r="BB17" s="228"/>
      <c r="BC17" s="233"/>
      <c r="BD17" s="228"/>
      <c r="BE17" s="228"/>
      <c r="BF17" s="228">
        <f t="shared" si="3"/>
        <v>0</v>
      </c>
      <c r="BG17" s="219"/>
      <c r="BH17" s="233"/>
      <c r="BI17" s="228"/>
      <c r="BJ17" s="228"/>
      <c r="BK17" s="228">
        <f t="shared" si="4"/>
        <v>0</v>
      </c>
      <c r="BL17" s="228">
        <v>50</v>
      </c>
      <c r="BM17" s="228">
        <f t="shared" si="5"/>
        <v>69</v>
      </c>
    </row>
    <row r="18" spans="1:65" x14ac:dyDescent="0.25">
      <c r="A18" s="6" t="s">
        <v>419</v>
      </c>
      <c r="B18" s="228" t="s">
        <v>418</v>
      </c>
      <c r="C18" s="228"/>
      <c r="D18" s="228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28">
        <f t="shared" si="0"/>
        <v>0</v>
      </c>
      <c r="R18" s="233"/>
      <c r="S18" s="228"/>
      <c r="T18" s="219"/>
      <c r="U18" s="219"/>
      <c r="V18" s="228"/>
      <c r="W18" s="228"/>
      <c r="X18" s="228">
        <f t="shared" si="1"/>
        <v>0</v>
      </c>
      <c r="Y18" s="228"/>
      <c r="Z18" s="233"/>
      <c r="AA18" s="233"/>
      <c r="AB18" s="233"/>
      <c r="AC18" s="233"/>
      <c r="AD18" s="233"/>
      <c r="AE18" s="233"/>
      <c r="AF18" s="228"/>
      <c r="AG18" s="228"/>
      <c r="AH18" s="228"/>
      <c r="AI18" s="228"/>
      <c r="AJ18" s="228"/>
      <c r="AK18" s="228"/>
      <c r="AL18" s="228"/>
      <c r="AM18" s="228"/>
      <c r="AN18" s="228"/>
      <c r="AO18" s="219"/>
      <c r="AP18" s="219"/>
      <c r="AQ18" s="219"/>
      <c r="AR18" s="219"/>
      <c r="AS18" s="228"/>
      <c r="AT18" s="228"/>
      <c r="AU18" s="228"/>
      <c r="AV18" s="228"/>
      <c r="AW18" s="228"/>
      <c r="AX18" s="228"/>
      <c r="AY18" s="228"/>
      <c r="AZ18" s="228"/>
      <c r="BA18" s="228">
        <f t="shared" si="2"/>
        <v>0</v>
      </c>
      <c r="BB18" s="228"/>
      <c r="BC18" s="233"/>
      <c r="BD18" s="228"/>
      <c r="BE18" s="228"/>
      <c r="BF18" s="228">
        <f t="shared" si="3"/>
        <v>0</v>
      </c>
      <c r="BG18" s="219"/>
      <c r="BH18" s="233"/>
      <c r="BI18" s="228"/>
      <c r="BJ18" s="228"/>
      <c r="BK18" s="228">
        <f t="shared" si="4"/>
        <v>0</v>
      </c>
      <c r="BL18" s="228">
        <v>50</v>
      </c>
      <c r="BM18" s="228">
        <f t="shared" si="5"/>
        <v>50</v>
      </c>
    </row>
    <row r="19" spans="1:65" x14ac:dyDescent="0.25">
      <c r="A19" s="6" t="s">
        <v>421</v>
      </c>
      <c r="B19" s="228" t="s">
        <v>420</v>
      </c>
      <c r="C19" s="228"/>
      <c r="D19" s="228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28">
        <f t="shared" si="0"/>
        <v>0</v>
      </c>
      <c r="R19" s="233">
        <v>3</v>
      </c>
      <c r="S19" s="228"/>
      <c r="T19" s="219"/>
      <c r="U19" s="219"/>
      <c r="V19" s="228"/>
      <c r="W19" s="228"/>
      <c r="X19" s="228">
        <f t="shared" si="1"/>
        <v>0</v>
      </c>
      <c r="Y19" s="228"/>
      <c r="Z19" s="233"/>
      <c r="AA19" s="233"/>
      <c r="AB19" s="233"/>
      <c r="AC19" s="233"/>
      <c r="AD19" s="233"/>
      <c r="AE19" s="233"/>
      <c r="AF19" s="228"/>
      <c r="AG19" s="228"/>
      <c r="AH19" s="228"/>
      <c r="AI19" s="228">
        <v>2</v>
      </c>
      <c r="AJ19" s="228"/>
      <c r="AK19" s="228"/>
      <c r="AL19" s="228">
        <v>4</v>
      </c>
      <c r="AM19" s="228"/>
      <c r="AN19" s="228"/>
      <c r="AO19" s="219"/>
      <c r="AP19" s="219"/>
      <c r="AQ19" s="219"/>
      <c r="AR19" s="219">
        <v>3</v>
      </c>
      <c r="AS19" s="228"/>
      <c r="AT19" s="228"/>
      <c r="AU19" s="228">
        <v>3</v>
      </c>
      <c r="AV19" s="228">
        <v>5</v>
      </c>
      <c r="AW19" s="228"/>
      <c r="AX19" s="228">
        <v>5</v>
      </c>
      <c r="AY19" s="228"/>
      <c r="AZ19" s="228"/>
      <c r="BA19" s="228">
        <f t="shared" si="2"/>
        <v>22</v>
      </c>
      <c r="BB19" s="228"/>
      <c r="BC19" s="233">
        <v>2</v>
      </c>
      <c r="BD19" s="228"/>
      <c r="BE19" s="228"/>
      <c r="BF19" s="228">
        <f t="shared" si="3"/>
        <v>2</v>
      </c>
      <c r="BG19" s="219">
        <v>3</v>
      </c>
      <c r="BH19" s="233"/>
      <c r="BI19" s="228"/>
      <c r="BJ19" s="228"/>
      <c r="BK19" s="228">
        <f t="shared" si="4"/>
        <v>3</v>
      </c>
      <c r="BL19" s="228">
        <v>50</v>
      </c>
      <c r="BM19" s="228">
        <f t="shared" si="5"/>
        <v>77</v>
      </c>
    </row>
    <row r="20" spans="1:65" x14ac:dyDescent="0.25">
      <c r="A20" s="6" t="s">
        <v>423</v>
      </c>
      <c r="B20" s="228" t="s">
        <v>422</v>
      </c>
      <c r="C20" s="228"/>
      <c r="D20" s="228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28">
        <f t="shared" si="0"/>
        <v>0</v>
      </c>
      <c r="R20" s="233">
        <v>3</v>
      </c>
      <c r="S20" s="228"/>
      <c r="T20" s="219"/>
      <c r="U20" s="219"/>
      <c r="V20" s="228"/>
      <c r="W20" s="228"/>
      <c r="X20" s="228">
        <f t="shared" si="1"/>
        <v>0</v>
      </c>
      <c r="Y20" s="228">
        <v>3</v>
      </c>
      <c r="Z20" s="233"/>
      <c r="AA20" s="233"/>
      <c r="AB20" s="233"/>
      <c r="AC20" s="233">
        <v>2</v>
      </c>
      <c r="AD20" s="233"/>
      <c r="AE20" s="233"/>
      <c r="AF20" s="228"/>
      <c r="AG20" s="228"/>
      <c r="AH20" s="228"/>
      <c r="AI20" s="228"/>
      <c r="AJ20" s="228"/>
      <c r="AK20" s="228"/>
      <c r="AL20" s="228"/>
      <c r="AM20" s="228"/>
      <c r="AN20" s="228"/>
      <c r="AO20" s="219"/>
      <c r="AP20" s="219">
        <v>3</v>
      </c>
      <c r="AQ20" s="219"/>
      <c r="AR20" s="219"/>
      <c r="AS20" s="228"/>
      <c r="AT20" s="228"/>
      <c r="AU20" s="228">
        <v>3</v>
      </c>
      <c r="AV20" s="228">
        <v>5</v>
      </c>
      <c r="AW20" s="228"/>
      <c r="AX20" s="228">
        <v>5</v>
      </c>
      <c r="AY20" s="228"/>
      <c r="AZ20" s="228"/>
      <c r="BA20" s="228">
        <f t="shared" si="2"/>
        <v>21</v>
      </c>
      <c r="BB20" s="228"/>
      <c r="BC20" s="233"/>
      <c r="BD20" s="228"/>
      <c r="BE20" s="228"/>
      <c r="BF20" s="228">
        <f t="shared" si="3"/>
        <v>0</v>
      </c>
      <c r="BG20" s="219">
        <v>3</v>
      </c>
      <c r="BH20" s="233"/>
      <c r="BI20" s="228"/>
      <c r="BJ20" s="228"/>
      <c r="BK20" s="228">
        <f t="shared" si="4"/>
        <v>3</v>
      </c>
      <c r="BL20" s="228">
        <v>50</v>
      </c>
      <c r="BM20" s="228">
        <f t="shared" si="5"/>
        <v>74</v>
      </c>
    </row>
    <row r="21" spans="1:65" x14ac:dyDescent="0.25">
      <c r="A21" s="6" t="s">
        <v>425</v>
      </c>
      <c r="B21" s="228" t="s">
        <v>424</v>
      </c>
      <c r="C21" s="228"/>
      <c r="D21" s="228"/>
      <c r="E21" s="219">
        <v>2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28">
        <f t="shared" si="0"/>
        <v>2</v>
      </c>
      <c r="R21" s="233"/>
      <c r="S21" s="228"/>
      <c r="T21" s="219"/>
      <c r="U21" s="219"/>
      <c r="V21" s="228"/>
      <c r="W21" s="228"/>
      <c r="X21" s="228">
        <f t="shared" si="1"/>
        <v>0</v>
      </c>
      <c r="Y21" s="228"/>
      <c r="Z21" s="233"/>
      <c r="AA21" s="233"/>
      <c r="AB21" s="233"/>
      <c r="AC21" s="233"/>
      <c r="AD21" s="233"/>
      <c r="AE21" s="233"/>
      <c r="AF21" s="228"/>
      <c r="AG21" s="228"/>
      <c r="AH21" s="228"/>
      <c r="AI21" s="228"/>
      <c r="AJ21" s="228"/>
      <c r="AK21" s="228"/>
      <c r="AL21" s="228"/>
      <c r="AM21" s="228"/>
      <c r="AN21" s="228"/>
      <c r="AO21" s="219">
        <v>3</v>
      </c>
      <c r="AP21" s="219"/>
      <c r="AQ21" s="219"/>
      <c r="AR21" s="219"/>
      <c r="AS21" s="228"/>
      <c r="AT21" s="228"/>
      <c r="AU21" s="228"/>
      <c r="AV21" s="228">
        <v>5</v>
      </c>
      <c r="AW21" s="228"/>
      <c r="AX21" s="228">
        <v>5</v>
      </c>
      <c r="AY21" s="228"/>
      <c r="AZ21" s="228"/>
      <c r="BA21" s="228">
        <f t="shared" si="2"/>
        <v>13</v>
      </c>
      <c r="BB21" s="228"/>
      <c r="BC21" s="233"/>
      <c r="BD21" s="228"/>
      <c r="BE21" s="228"/>
      <c r="BF21" s="228">
        <f t="shared" si="3"/>
        <v>0</v>
      </c>
      <c r="BG21" s="219"/>
      <c r="BH21" s="233"/>
      <c r="BI21" s="228"/>
      <c r="BJ21" s="228"/>
      <c r="BK21" s="228">
        <f t="shared" si="4"/>
        <v>0</v>
      </c>
      <c r="BL21" s="228">
        <v>50</v>
      </c>
      <c r="BM21" s="228">
        <f t="shared" si="5"/>
        <v>65</v>
      </c>
    </row>
    <row r="22" spans="1:65" x14ac:dyDescent="0.25">
      <c r="A22" s="6" t="s">
        <v>427</v>
      </c>
      <c r="B22" s="228" t="s">
        <v>426</v>
      </c>
      <c r="C22" s="228"/>
      <c r="D22" s="228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28">
        <f t="shared" si="0"/>
        <v>0</v>
      </c>
      <c r="R22" s="233"/>
      <c r="S22" s="228"/>
      <c r="T22" s="219"/>
      <c r="U22" s="219"/>
      <c r="V22" s="228"/>
      <c r="W22" s="228"/>
      <c r="X22" s="228">
        <f t="shared" si="1"/>
        <v>0</v>
      </c>
      <c r="Y22" s="228"/>
      <c r="Z22" s="233"/>
      <c r="AA22" s="233"/>
      <c r="AB22" s="233"/>
      <c r="AC22" s="233"/>
      <c r="AD22" s="233"/>
      <c r="AE22" s="233"/>
      <c r="AF22" s="228"/>
      <c r="AG22" s="228"/>
      <c r="AH22" s="228"/>
      <c r="AI22" s="228"/>
      <c r="AJ22" s="228"/>
      <c r="AK22" s="228"/>
      <c r="AL22" s="228"/>
      <c r="AM22" s="228"/>
      <c r="AN22" s="228"/>
      <c r="AO22" s="219"/>
      <c r="AP22" s="219"/>
      <c r="AQ22" s="219"/>
      <c r="AR22" s="219"/>
      <c r="AS22" s="228"/>
      <c r="AT22" s="228"/>
      <c r="AU22" s="228"/>
      <c r="AV22" s="228"/>
      <c r="AW22" s="228"/>
      <c r="AX22" s="228"/>
      <c r="AY22" s="228"/>
      <c r="AZ22" s="228"/>
      <c r="BA22" s="228">
        <f t="shared" si="2"/>
        <v>0</v>
      </c>
      <c r="BB22" s="228"/>
      <c r="BC22" s="233"/>
      <c r="BD22" s="228"/>
      <c r="BE22" s="228"/>
      <c r="BF22" s="228">
        <f t="shared" si="3"/>
        <v>0</v>
      </c>
      <c r="BG22" s="219"/>
      <c r="BH22" s="233"/>
      <c r="BI22" s="228"/>
      <c r="BJ22" s="228"/>
      <c r="BK22" s="228">
        <f t="shared" si="4"/>
        <v>0</v>
      </c>
      <c r="BL22" s="228">
        <v>50</v>
      </c>
      <c r="BM22" s="228">
        <f t="shared" si="5"/>
        <v>50</v>
      </c>
    </row>
    <row r="23" spans="1:65" x14ac:dyDescent="0.25">
      <c r="A23" s="6" t="s">
        <v>429</v>
      </c>
      <c r="B23" s="228" t="s">
        <v>428</v>
      </c>
      <c r="C23" s="228"/>
      <c r="D23" s="228"/>
      <c r="E23" s="219"/>
      <c r="F23" s="219"/>
      <c r="G23" s="219"/>
      <c r="H23" s="219">
        <v>2</v>
      </c>
      <c r="I23" s="219"/>
      <c r="J23" s="219"/>
      <c r="K23" s="219"/>
      <c r="L23" s="219"/>
      <c r="M23" s="219"/>
      <c r="N23" s="219"/>
      <c r="O23" s="219"/>
      <c r="P23" s="219"/>
      <c r="Q23" s="228">
        <f t="shared" si="0"/>
        <v>2</v>
      </c>
      <c r="R23" s="233">
        <v>3</v>
      </c>
      <c r="S23" s="228"/>
      <c r="T23" s="219"/>
      <c r="U23" s="219"/>
      <c r="V23" s="228"/>
      <c r="W23" s="228"/>
      <c r="X23" s="228">
        <f t="shared" si="1"/>
        <v>0</v>
      </c>
      <c r="Y23" s="228"/>
      <c r="Z23" s="233"/>
      <c r="AA23" s="233"/>
      <c r="AB23" s="233"/>
      <c r="AC23" s="233"/>
      <c r="AD23" s="233"/>
      <c r="AE23" s="233"/>
      <c r="AF23" s="228"/>
      <c r="AG23" s="228"/>
      <c r="AH23" s="228"/>
      <c r="AI23" s="228"/>
      <c r="AJ23" s="228"/>
      <c r="AK23" s="228"/>
      <c r="AL23" s="228"/>
      <c r="AM23" s="228"/>
      <c r="AN23" s="228">
        <v>2</v>
      </c>
      <c r="AO23" s="219"/>
      <c r="AP23" s="219"/>
      <c r="AQ23" s="219"/>
      <c r="AR23" s="219"/>
      <c r="AS23" s="228"/>
      <c r="AT23" s="228"/>
      <c r="AU23" s="228">
        <v>3</v>
      </c>
      <c r="AV23" s="228"/>
      <c r="AW23" s="228"/>
      <c r="AX23" s="228">
        <v>5</v>
      </c>
      <c r="AY23" s="228"/>
      <c r="AZ23" s="228"/>
      <c r="BA23" s="228">
        <f t="shared" si="2"/>
        <v>10</v>
      </c>
      <c r="BB23" s="228"/>
      <c r="BC23" s="233"/>
      <c r="BD23" s="228"/>
      <c r="BE23" s="228"/>
      <c r="BF23" s="228">
        <f t="shared" si="3"/>
        <v>0</v>
      </c>
      <c r="BG23" s="219"/>
      <c r="BH23" s="233"/>
      <c r="BI23" s="228"/>
      <c r="BJ23" s="228"/>
      <c r="BK23" s="228">
        <f t="shared" si="4"/>
        <v>0</v>
      </c>
      <c r="BL23" s="228">
        <v>50</v>
      </c>
      <c r="BM23" s="228">
        <f t="shared" si="5"/>
        <v>62</v>
      </c>
    </row>
    <row r="24" spans="1:65" x14ac:dyDescent="0.25">
      <c r="A24" s="6" t="s">
        <v>431</v>
      </c>
      <c r="B24" s="228" t="s">
        <v>430</v>
      </c>
      <c r="C24" s="228">
        <v>2</v>
      </c>
      <c r="D24" s="228">
        <v>1</v>
      </c>
      <c r="E24" s="219"/>
      <c r="F24" s="219"/>
      <c r="G24" s="219"/>
      <c r="H24" s="219"/>
      <c r="I24" s="219">
        <v>1</v>
      </c>
      <c r="J24" s="219"/>
      <c r="K24" s="219"/>
      <c r="L24" s="219"/>
      <c r="M24" s="219"/>
      <c r="N24" s="219"/>
      <c r="O24" s="219"/>
      <c r="P24" s="219"/>
      <c r="Q24" s="228">
        <f t="shared" si="0"/>
        <v>4</v>
      </c>
      <c r="R24" s="233">
        <v>3</v>
      </c>
      <c r="S24" s="228">
        <v>3</v>
      </c>
      <c r="T24" s="219">
        <v>3</v>
      </c>
      <c r="U24" s="219"/>
      <c r="V24" s="228">
        <v>3</v>
      </c>
      <c r="W24" s="228"/>
      <c r="X24" s="228">
        <f t="shared" si="1"/>
        <v>9</v>
      </c>
      <c r="Y24" s="228">
        <v>3</v>
      </c>
      <c r="Z24" s="233"/>
      <c r="AA24" s="233"/>
      <c r="AB24" s="233"/>
      <c r="AC24" s="233"/>
      <c r="AD24" s="233"/>
      <c r="AE24" s="233"/>
      <c r="AF24" s="228"/>
      <c r="AG24" s="228">
        <v>5</v>
      </c>
      <c r="AH24" s="228"/>
      <c r="AI24" s="228"/>
      <c r="AJ24" s="228"/>
      <c r="AK24" s="228">
        <v>2</v>
      </c>
      <c r="AL24" s="228"/>
      <c r="AM24" s="228"/>
      <c r="AN24" s="228"/>
      <c r="AO24" s="219"/>
      <c r="AP24" s="219">
        <v>5</v>
      </c>
      <c r="AQ24" s="219"/>
      <c r="AR24" s="219"/>
      <c r="AS24" s="228"/>
      <c r="AT24" s="228"/>
      <c r="AU24" s="228"/>
      <c r="AV24" s="228">
        <v>5</v>
      </c>
      <c r="AW24" s="228"/>
      <c r="AX24" s="228">
        <v>5</v>
      </c>
      <c r="AY24" s="228"/>
      <c r="AZ24" s="228"/>
      <c r="BA24" s="228">
        <f t="shared" si="2"/>
        <v>25</v>
      </c>
      <c r="BB24" s="228"/>
      <c r="BC24" s="233"/>
      <c r="BD24" s="228"/>
      <c r="BE24" s="228"/>
      <c r="BF24" s="228">
        <f t="shared" si="3"/>
        <v>0</v>
      </c>
      <c r="BG24" s="219">
        <v>3</v>
      </c>
      <c r="BH24" s="233"/>
      <c r="BI24" s="228"/>
      <c r="BJ24" s="228"/>
      <c r="BK24" s="228">
        <f t="shared" si="4"/>
        <v>3</v>
      </c>
      <c r="BL24" s="228">
        <v>50</v>
      </c>
      <c r="BM24" s="228">
        <f t="shared" si="5"/>
        <v>91</v>
      </c>
    </row>
    <row r="25" spans="1:65" x14ac:dyDescent="0.25">
      <c r="A25" s="7" t="s">
        <v>433</v>
      </c>
      <c r="B25" s="228" t="s">
        <v>432</v>
      </c>
      <c r="C25" s="228">
        <v>2</v>
      </c>
      <c r="D25" s="228"/>
      <c r="E25" s="219"/>
      <c r="F25" s="219">
        <v>2</v>
      </c>
      <c r="G25" s="219"/>
      <c r="H25" s="219"/>
      <c r="I25" s="219">
        <v>1</v>
      </c>
      <c r="J25" s="219">
        <v>2</v>
      </c>
      <c r="K25" s="219">
        <v>1</v>
      </c>
      <c r="L25" s="219"/>
      <c r="M25" s="219"/>
      <c r="N25" s="219">
        <v>2</v>
      </c>
      <c r="O25" s="219"/>
      <c r="P25" s="219"/>
      <c r="Q25" s="228">
        <v>10</v>
      </c>
      <c r="R25" s="233">
        <v>3</v>
      </c>
      <c r="S25" s="228"/>
      <c r="T25" s="219"/>
      <c r="U25" s="219"/>
      <c r="V25" s="228"/>
      <c r="W25" s="228"/>
      <c r="X25" s="228">
        <f t="shared" si="1"/>
        <v>0</v>
      </c>
      <c r="Y25" s="228"/>
      <c r="Z25" s="233"/>
      <c r="AA25" s="233"/>
      <c r="AB25" s="233"/>
      <c r="AC25" s="233"/>
      <c r="AD25" s="233"/>
      <c r="AE25" s="233"/>
      <c r="AF25" s="228"/>
      <c r="AG25" s="228"/>
      <c r="AH25" s="228"/>
      <c r="AI25" s="228"/>
      <c r="AJ25" s="228"/>
      <c r="AK25" s="228">
        <v>2</v>
      </c>
      <c r="AL25" s="228"/>
      <c r="AM25" s="228">
        <v>3</v>
      </c>
      <c r="AN25" s="228">
        <v>2</v>
      </c>
      <c r="AO25" s="219"/>
      <c r="AP25" s="219"/>
      <c r="AQ25" s="219">
        <v>2</v>
      </c>
      <c r="AR25" s="219">
        <v>3</v>
      </c>
      <c r="AS25" s="228"/>
      <c r="AT25" s="228"/>
      <c r="AU25" s="228">
        <v>3</v>
      </c>
      <c r="AV25" s="228">
        <v>5</v>
      </c>
      <c r="AW25" s="228"/>
      <c r="AX25" s="228">
        <v>5</v>
      </c>
      <c r="AY25" s="228"/>
      <c r="AZ25" s="228"/>
      <c r="BA25" s="228">
        <f t="shared" si="2"/>
        <v>25</v>
      </c>
      <c r="BB25" s="228"/>
      <c r="BC25" s="233"/>
      <c r="BD25" s="228"/>
      <c r="BE25" s="228"/>
      <c r="BF25" s="228">
        <f t="shared" si="3"/>
        <v>0</v>
      </c>
      <c r="BG25" s="219"/>
      <c r="BH25" s="233"/>
      <c r="BI25" s="228"/>
      <c r="BJ25" s="228"/>
      <c r="BK25" s="228">
        <f t="shared" si="4"/>
        <v>0</v>
      </c>
      <c r="BL25" s="228">
        <v>50</v>
      </c>
      <c r="BM25" s="228">
        <f t="shared" si="5"/>
        <v>85</v>
      </c>
    </row>
    <row r="26" spans="1:65" x14ac:dyDescent="0.25">
      <c r="A26" s="6" t="s">
        <v>435</v>
      </c>
      <c r="B26" s="228" t="s">
        <v>434</v>
      </c>
      <c r="C26" s="228"/>
      <c r="D26" s="228"/>
      <c r="E26" s="219"/>
      <c r="F26" s="219"/>
      <c r="G26" s="219"/>
      <c r="H26" s="219">
        <v>2</v>
      </c>
      <c r="I26" s="219">
        <v>1</v>
      </c>
      <c r="J26" s="219"/>
      <c r="K26" s="219"/>
      <c r="L26" s="219"/>
      <c r="M26" s="219"/>
      <c r="N26" s="219"/>
      <c r="O26" s="219"/>
      <c r="P26" s="219"/>
      <c r="Q26" s="228">
        <f t="shared" si="0"/>
        <v>3</v>
      </c>
      <c r="R26" s="233"/>
      <c r="S26" s="228"/>
      <c r="T26" s="219"/>
      <c r="U26" s="219"/>
      <c r="V26" s="228"/>
      <c r="W26" s="228"/>
      <c r="X26" s="228">
        <f t="shared" si="1"/>
        <v>0</v>
      </c>
      <c r="Y26" s="228"/>
      <c r="Z26" s="233"/>
      <c r="AA26" s="233"/>
      <c r="AB26" s="233"/>
      <c r="AC26" s="233"/>
      <c r="AD26" s="233"/>
      <c r="AE26" s="233"/>
      <c r="AF26" s="228"/>
      <c r="AG26" s="228"/>
      <c r="AH26" s="228"/>
      <c r="AI26" s="228"/>
      <c r="AJ26" s="228"/>
      <c r="AK26" s="228"/>
      <c r="AL26" s="228"/>
      <c r="AM26" s="228"/>
      <c r="AN26" s="228"/>
      <c r="AO26" s="219"/>
      <c r="AP26" s="219"/>
      <c r="AQ26" s="219">
        <v>2</v>
      </c>
      <c r="AR26" s="219"/>
      <c r="AS26" s="228"/>
      <c r="AT26" s="228"/>
      <c r="AU26" s="228"/>
      <c r="AV26" s="228"/>
      <c r="AW26" s="228"/>
      <c r="AX26" s="228">
        <v>5</v>
      </c>
      <c r="AY26" s="228"/>
      <c r="AZ26" s="228"/>
      <c r="BA26" s="228">
        <f t="shared" si="2"/>
        <v>7</v>
      </c>
      <c r="BB26" s="228"/>
      <c r="BC26" s="233"/>
      <c r="BD26" s="228"/>
      <c r="BE26" s="228"/>
      <c r="BF26" s="228">
        <f t="shared" si="3"/>
        <v>0</v>
      </c>
      <c r="BG26" s="219"/>
      <c r="BH26" s="233"/>
      <c r="BI26" s="228"/>
      <c r="BJ26" s="228"/>
      <c r="BK26" s="228">
        <f t="shared" si="4"/>
        <v>0</v>
      </c>
      <c r="BL26" s="228">
        <v>50</v>
      </c>
      <c r="BM26" s="228">
        <f t="shared" si="5"/>
        <v>60</v>
      </c>
    </row>
    <row r="27" spans="1:65" x14ac:dyDescent="0.25">
      <c r="A27" s="6" t="s">
        <v>437</v>
      </c>
      <c r="B27" s="228" t="s">
        <v>436</v>
      </c>
      <c r="C27" s="228"/>
      <c r="D27" s="228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28">
        <f t="shared" si="0"/>
        <v>0</v>
      </c>
      <c r="R27" s="233"/>
      <c r="S27" s="228"/>
      <c r="T27" s="219"/>
      <c r="U27" s="219"/>
      <c r="V27" s="228"/>
      <c r="W27" s="228"/>
      <c r="X27" s="228">
        <f t="shared" si="1"/>
        <v>0</v>
      </c>
      <c r="Y27" s="228"/>
      <c r="Z27" s="233"/>
      <c r="AA27" s="233">
        <v>5</v>
      </c>
      <c r="AB27" s="233"/>
      <c r="AC27" s="233"/>
      <c r="AD27" s="233"/>
      <c r="AE27" s="233"/>
      <c r="AF27" s="228"/>
      <c r="AG27" s="228"/>
      <c r="AH27" s="228"/>
      <c r="AI27" s="228"/>
      <c r="AJ27" s="228"/>
      <c r="AK27" s="228"/>
      <c r="AL27" s="228"/>
      <c r="AM27" s="228"/>
      <c r="AN27" s="228"/>
      <c r="AO27" s="219"/>
      <c r="AP27" s="219"/>
      <c r="AQ27" s="219">
        <v>2</v>
      </c>
      <c r="AR27" s="219"/>
      <c r="AS27" s="228"/>
      <c r="AT27" s="228"/>
      <c r="AU27" s="228"/>
      <c r="AV27" s="228"/>
      <c r="AW27" s="228"/>
      <c r="AX27" s="228"/>
      <c r="AY27" s="228"/>
      <c r="AZ27" s="228"/>
      <c r="BA27" s="228">
        <f t="shared" si="2"/>
        <v>7</v>
      </c>
      <c r="BB27" s="228"/>
      <c r="BC27" s="233"/>
      <c r="BD27" s="228"/>
      <c r="BE27" s="228"/>
      <c r="BF27" s="228">
        <f t="shared" si="3"/>
        <v>0</v>
      </c>
      <c r="BG27" s="219"/>
      <c r="BH27" s="233"/>
      <c r="BI27" s="228"/>
      <c r="BJ27" s="228"/>
      <c r="BK27" s="228">
        <f t="shared" si="4"/>
        <v>0</v>
      </c>
      <c r="BL27" s="228">
        <v>50</v>
      </c>
      <c r="BM27" s="228">
        <f t="shared" si="5"/>
        <v>57</v>
      </c>
    </row>
    <row r="28" spans="1:65" x14ac:dyDescent="0.25">
      <c r="A28" s="6" t="s">
        <v>439</v>
      </c>
      <c r="B28" s="228" t="s">
        <v>438</v>
      </c>
      <c r="C28" s="228"/>
      <c r="D28" s="228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28">
        <f t="shared" si="0"/>
        <v>0</v>
      </c>
      <c r="R28" s="233">
        <v>3</v>
      </c>
      <c r="S28" s="228"/>
      <c r="T28" s="219"/>
      <c r="U28" s="219"/>
      <c r="V28" s="228"/>
      <c r="W28" s="228"/>
      <c r="X28" s="228">
        <f t="shared" si="1"/>
        <v>0</v>
      </c>
      <c r="Y28" s="228"/>
      <c r="Z28" s="233"/>
      <c r="AA28" s="233"/>
      <c r="AB28" s="233"/>
      <c r="AC28" s="233"/>
      <c r="AD28" s="233"/>
      <c r="AE28" s="233"/>
      <c r="AF28" s="228"/>
      <c r="AG28" s="228">
        <v>3</v>
      </c>
      <c r="AH28" s="228"/>
      <c r="AI28" s="228"/>
      <c r="AJ28" s="228"/>
      <c r="AK28" s="228"/>
      <c r="AL28" s="228"/>
      <c r="AM28" s="228"/>
      <c r="AN28" s="228"/>
      <c r="AO28" s="219"/>
      <c r="AP28" s="219"/>
      <c r="AQ28" s="219"/>
      <c r="AR28" s="219"/>
      <c r="AS28" s="228"/>
      <c r="AT28" s="228"/>
      <c r="AU28" s="228"/>
      <c r="AV28" s="228"/>
      <c r="AW28" s="228"/>
      <c r="AX28" s="228"/>
      <c r="AY28" s="228"/>
      <c r="AZ28" s="228"/>
      <c r="BA28" s="228">
        <f t="shared" si="2"/>
        <v>3</v>
      </c>
      <c r="BB28" s="228"/>
      <c r="BC28" s="233"/>
      <c r="BD28" s="228"/>
      <c r="BE28" s="228"/>
      <c r="BF28" s="228">
        <f t="shared" si="3"/>
        <v>0</v>
      </c>
      <c r="BG28" s="219"/>
      <c r="BH28" s="233"/>
      <c r="BI28" s="228"/>
      <c r="BJ28" s="228"/>
      <c r="BK28" s="228">
        <f t="shared" si="4"/>
        <v>0</v>
      </c>
      <c r="BL28" s="228">
        <v>50</v>
      </c>
      <c r="BM28" s="228">
        <f t="shared" si="5"/>
        <v>53</v>
      </c>
    </row>
    <row r="29" spans="1:65" x14ac:dyDescent="0.25">
      <c r="A29" s="6" t="s">
        <v>441</v>
      </c>
      <c r="B29" s="228" t="s">
        <v>440</v>
      </c>
      <c r="C29" s="228"/>
      <c r="D29" s="228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28">
        <f t="shared" si="0"/>
        <v>0</v>
      </c>
      <c r="R29" s="233">
        <v>3</v>
      </c>
      <c r="S29" s="228"/>
      <c r="T29" s="219"/>
      <c r="U29" s="219"/>
      <c r="V29" s="228"/>
      <c r="W29" s="228"/>
      <c r="X29" s="228">
        <f t="shared" si="1"/>
        <v>0</v>
      </c>
      <c r="Y29" s="228"/>
      <c r="Z29" s="233"/>
      <c r="AA29" s="233"/>
      <c r="AB29" s="233"/>
      <c r="AC29" s="233"/>
      <c r="AD29" s="233"/>
      <c r="AE29" s="233"/>
      <c r="AF29" s="228"/>
      <c r="AG29" s="228"/>
      <c r="AH29" s="228"/>
      <c r="AI29" s="228"/>
      <c r="AJ29" s="228"/>
      <c r="AK29" s="228"/>
      <c r="AL29" s="228"/>
      <c r="AM29" s="228"/>
      <c r="AN29" s="228">
        <v>2</v>
      </c>
      <c r="AO29" s="219">
        <v>3</v>
      </c>
      <c r="AP29" s="219"/>
      <c r="AQ29" s="219"/>
      <c r="AR29" s="219"/>
      <c r="AS29" s="228"/>
      <c r="AT29" s="228"/>
      <c r="AU29" s="228"/>
      <c r="AV29" s="228"/>
      <c r="AW29" s="228"/>
      <c r="AX29" s="228"/>
      <c r="AY29" s="228"/>
      <c r="AZ29" s="228"/>
      <c r="BA29" s="228">
        <f t="shared" si="2"/>
        <v>5</v>
      </c>
      <c r="BB29" s="228"/>
      <c r="BC29" s="233"/>
      <c r="BD29" s="228"/>
      <c r="BE29" s="228"/>
      <c r="BF29" s="228">
        <f t="shared" si="3"/>
        <v>0</v>
      </c>
      <c r="BG29" s="219"/>
      <c r="BH29" s="233"/>
      <c r="BI29" s="228"/>
      <c r="BJ29" s="228"/>
      <c r="BK29" s="228">
        <f t="shared" si="4"/>
        <v>0</v>
      </c>
      <c r="BL29" s="228">
        <v>50</v>
      </c>
      <c r="BM29" s="228">
        <f t="shared" si="5"/>
        <v>55</v>
      </c>
    </row>
    <row r="30" spans="1:65" x14ac:dyDescent="0.25">
      <c r="A30" s="6" t="s">
        <v>443</v>
      </c>
      <c r="B30" s="228" t="s">
        <v>442</v>
      </c>
      <c r="C30" s="228"/>
      <c r="D30" s="228">
        <v>1</v>
      </c>
      <c r="E30" s="219">
        <v>2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28">
        <f t="shared" si="0"/>
        <v>3</v>
      </c>
      <c r="R30" s="233">
        <v>3</v>
      </c>
      <c r="S30" s="228"/>
      <c r="T30" s="219"/>
      <c r="U30" s="219"/>
      <c r="V30" s="228"/>
      <c r="W30" s="228"/>
      <c r="X30" s="228">
        <f t="shared" si="1"/>
        <v>0</v>
      </c>
      <c r="Y30" s="228"/>
      <c r="Z30" s="233"/>
      <c r="AA30" s="233">
        <v>5</v>
      </c>
      <c r="AB30" s="233"/>
      <c r="AC30" s="233">
        <v>2</v>
      </c>
      <c r="AD30" s="233"/>
      <c r="AE30" s="233"/>
      <c r="AF30" s="228"/>
      <c r="AG30" s="228"/>
      <c r="AH30" s="228"/>
      <c r="AI30" s="228"/>
      <c r="AJ30" s="228"/>
      <c r="AK30" s="228"/>
      <c r="AL30" s="228"/>
      <c r="AM30" s="228"/>
      <c r="AN30" s="228"/>
      <c r="AO30" s="219"/>
      <c r="AP30" s="219"/>
      <c r="AQ30" s="219"/>
      <c r="AR30" s="219"/>
      <c r="AS30" s="228"/>
      <c r="AT30" s="228"/>
      <c r="AU30" s="228"/>
      <c r="AV30" s="228">
        <v>5</v>
      </c>
      <c r="AW30" s="228"/>
      <c r="AX30" s="228">
        <v>5</v>
      </c>
      <c r="AY30" s="228"/>
      <c r="AZ30" s="228"/>
      <c r="BA30" s="228">
        <f t="shared" si="2"/>
        <v>17</v>
      </c>
      <c r="BB30" s="228"/>
      <c r="BC30" s="233"/>
      <c r="BD30" s="228"/>
      <c r="BE30" s="228"/>
      <c r="BF30" s="228">
        <f t="shared" si="3"/>
        <v>0</v>
      </c>
      <c r="BG30" s="219"/>
      <c r="BH30" s="233"/>
      <c r="BI30" s="228"/>
      <c r="BJ30" s="228"/>
      <c r="BK30" s="228">
        <f t="shared" si="4"/>
        <v>0</v>
      </c>
      <c r="BL30" s="228">
        <v>50</v>
      </c>
      <c r="BM30" s="228">
        <f t="shared" si="5"/>
        <v>70</v>
      </c>
    </row>
    <row r="31" spans="1:65" x14ac:dyDescent="0.25">
      <c r="A31" s="6" t="s">
        <v>445</v>
      </c>
      <c r="B31" s="228" t="s">
        <v>444</v>
      </c>
      <c r="C31" s="228"/>
      <c r="D31" s="228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28">
        <f t="shared" si="0"/>
        <v>0</v>
      </c>
      <c r="R31" s="233"/>
      <c r="S31" s="228"/>
      <c r="T31" s="219"/>
      <c r="U31" s="219"/>
      <c r="V31" s="228"/>
      <c r="W31" s="228"/>
      <c r="X31" s="228">
        <f t="shared" si="1"/>
        <v>0</v>
      </c>
      <c r="Y31" s="228"/>
      <c r="Z31" s="233"/>
      <c r="AA31" s="233">
        <v>5</v>
      </c>
      <c r="AB31" s="233"/>
      <c r="AC31" s="233"/>
      <c r="AD31" s="233"/>
      <c r="AE31" s="233"/>
      <c r="AF31" s="228"/>
      <c r="AG31" s="228"/>
      <c r="AH31" s="228"/>
      <c r="AI31" s="228"/>
      <c r="AJ31" s="228"/>
      <c r="AK31" s="228"/>
      <c r="AL31" s="228"/>
      <c r="AM31" s="228"/>
      <c r="AN31" s="228"/>
      <c r="AO31" s="219"/>
      <c r="AP31" s="219"/>
      <c r="AQ31" s="219"/>
      <c r="AR31" s="219"/>
      <c r="AS31" s="228"/>
      <c r="AT31" s="228"/>
      <c r="AU31" s="228"/>
      <c r="AV31" s="228"/>
      <c r="AW31" s="228"/>
      <c r="AX31" s="228"/>
      <c r="AY31" s="228"/>
      <c r="AZ31" s="228"/>
      <c r="BA31" s="228">
        <f t="shared" si="2"/>
        <v>5</v>
      </c>
      <c r="BB31" s="228"/>
      <c r="BC31" s="233"/>
      <c r="BD31" s="228"/>
      <c r="BE31" s="228"/>
      <c r="BF31" s="228">
        <f t="shared" si="3"/>
        <v>0</v>
      </c>
      <c r="BG31" s="219"/>
      <c r="BH31" s="233"/>
      <c r="BI31" s="228"/>
      <c r="BJ31" s="228"/>
      <c r="BK31" s="228">
        <f t="shared" si="4"/>
        <v>0</v>
      </c>
      <c r="BL31" s="228">
        <v>50</v>
      </c>
      <c r="BM31" s="228">
        <f t="shared" si="5"/>
        <v>55</v>
      </c>
    </row>
    <row r="32" spans="1:65" x14ac:dyDescent="0.25">
      <c r="A32" s="7" t="s">
        <v>447</v>
      </c>
      <c r="B32" s="228" t="s">
        <v>446</v>
      </c>
      <c r="C32" s="228"/>
      <c r="D32" s="228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28">
        <f t="shared" si="0"/>
        <v>0</v>
      </c>
      <c r="R32" s="233">
        <v>3</v>
      </c>
      <c r="S32" s="228"/>
      <c r="T32" s="219"/>
      <c r="U32" s="219"/>
      <c r="V32" s="228"/>
      <c r="W32" s="228"/>
      <c r="X32" s="228">
        <f t="shared" si="1"/>
        <v>0</v>
      </c>
      <c r="Y32" s="228"/>
      <c r="Z32" s="233"/>
      <c r="AA32" s="233"/>
      <c r="AB32" s="233"/>
      <c r="AC32" s="233"/>
      <c r="AD32" s="233"/>
      <c r="AE32" s="233"/>
      <c r="AF32" s="228"/>
      <c r="AG32" s="228"/>
      <c r="AH32" s="228"/>
      <c r="AI32" s="228"/>
      <c r="AJ32" s="228"/>
      <c r="AK32" s="228"/>
      <c r="AL32" s="228"/>
      <c r="AM32" s="228"/>
      <c r="AN32" s="228"/>
      <c r="AO32" s="219">
        <v>3</v>
      </c>
      <c r="AP32" s="219"/>
      <c r="AQ32" s="219"/>
      <c r="AR32" s="219"/>
      <c r="AS32" s="228"/>
      <c r="AT32" s="228"/>
      <c r="AU32" s="228"/>
      <c r="AV32" s="228">
        <v>5</v>
      </c>
      <c r="AW32" s="228"/>
      <c r="AX32" s="228">
        <v>5</v>
      </c>
      <c r="AY32" s="228"/>
      <c r="AZ32" s="228"/>
      <c r="BA32" s="228">
        <f t="shared" si="2"/>
        <v>13</v>
      </c>
      <c r="BB32" s="228"/>
      <c r="BC32" s="233"/>
      <c r="BD32" s="228"/>
      <c r="BE32" s="228"/>
      <c r="BF32" s="228">
        <f t="shared" si="3"/>
        <v>0</v>
      </c>
      <c r="BG32" s="219"/>
      <c r="BH32" s="233"/>
      <c r="BI32" s="228"/>
      <c r="BJ32" s="228"/>
      <c r="BK32" s="228">
        <f t="shared" si="4"/>
        <v>0</v>
      </c>
      <c r="BL32" s="228">
        <v>50</v>
      </c>
      <c r="BM32" s="228">
        <f t="shared" si="5"/>
        <v>63</v>
      </c>
    </row>
    <row r="33" spans="1:65" x14ac:dyDescent="0.25">
      <c r="A33" s="6" t="s">
        <v>449</v>
      </c>
      <c r="B33" s="228" t="s">
        <v>448</v>
      </c>
      <c r="C33" s="228"/>
      <c r="D33" s="228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19"/>
      <c r="P33" s="222"/>
      <c r="Q33" s="228">
        <f t="shared" si="0"/>
        <v>0</v>
      </c>
      <c r="R33" s="233"/>
      <c r="S33" s="228"/>
      <c r="T33" s="222"/>
      <c r="U33" s="222"/>
      <c r="V33" s="228"/>
      <c r="W33" s="228"/>
      <c r="X33" s="228">
        <f t="shared" si="1"/>
        <v>0</v>
      </c>
      <c r="Y33" s="228"/>
      <c r="Z33" s="239"/>
      <c r="AA33" s="233">
        <v>5</v>
      </c>
      <c r="AB33" s="233"/>
      <c r="AC33" s="233"/>
      <c r="AD33" s="233"/>
      <c r="AE33" s="233"/>
      <c r="AF33" s="228"/>
      <c r="AG33" s="228"/>
      <c r="AH33" s="228"/>
      <c r="AI33" s="228"/>
      <c r="AJ33" s="228"/>
      <c r="AK33" s="228"/>
      <c r="AL33" s="228"/>
      <c r="AM33" s="228"/>
      <c r="AN33" s="228"/>
      <c r="AO33" s="222"/>
      <c r="AP33" s="222"/>
      <c r="AQ33" s="222"/>
      <c r="AR33" s="222"/>
      <c r="AS33" s="228"/>
      <c r="AT33" s="228"/>
      <c r="AU33" s="228"/>
      <c r="AV33" s="228">
        <v>5</v>
      </c>
      <c r="AW33" s="228"/>
      <c r="AX33" s="228">
        <v>5</v>
      </c>
      <c r="AY33" s="228"/>
      <c r="AZ33" s="228"/>
      <c r="BA33" s="228">
        <f t="shared" si="2"/>
        <v>15</v>
      </c>
      <c r="BB33" s="228"/>
      <c r="BC33" s="233"/>
      <c r="BD33" s="229"/>
      <c r="BE33" s="229"/>
      <c r="BF33" s="228">
        <f t="shared" si="3"/>
        <v>0</v>
      </c>
      <c r="BG33" s="219"/>
      <c r="BH33" s="233"/>
      <c r="BI33" s="229"/>
      <c r="BJ33" s="229"/>
      <c r="BK33" s="228">
        <f t="shared" si="4"/>
        <v>0</v>
      </c>
      <c r="BL33" s="228">
        <v>50</v>
      </c>
      <c r="BM33" s="228">
        <f t="shared" si="5"/>
        <v>65</v>
      </c>
    </row>
    <row r="34" spans="1:65" x14ac:dyDescent="0.25">
      <c r="A34" s="8" t="s">
        <v>451</v>
      </c>
      <c r="B34" s="228" t="s">
        <v>450</v>
      </c>
      <c r="C34" s="228"/>
      <c r="D34" s="228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28">
        <f t="shared" si="0"/>
        <v>0</v>
      </c>
      <c r="R34" s="233">
        <v>3</v>
      </c>
      <c r="S34" s="228"/>
      <c r="T34" s="219"/>
      <c r="U34" s="219"/>
      <c r="V34" s="228"/>
      <c r="W34" s="228"/>
      <c r="X34" s="228">
        <f t="shared" si="1"/>
        <v>0</v>
      </c>
      <c r="Y34" s="228"/>
      <c r="Z34" s="233"/>
      <c r="AA34" s="233">
        <v>5</v>
      </c>
      <c r="AB34" s="233"/>
      <c r="AC34" s="233"/>
      <c r="AD34" s="233"/>
      <c r="AE34" s="233"/>
      <c r="AF34" s="228"/>
      <c r="AG34" s="228"/>
      <c r="AH34" s="228"/>
      <c r="AI34" s="228"/>
      <c r="AJ34" s="228"/>
      <c r="AK34" s="228"/>
      <c r="AL34" s="228"/>
      <c r="AM34" s="228"/>
      <c r="AN34" s="228"/>
      <c r="AO34" s="219">
        <v>3</v>
      </c>
      <c r="AP34" s="219"/>
      <c r="AQ34" s="219"/>
      <c r="AR34" s="219"/>
      <c r="AS34" s="228"/>
      <c r="AT34" s="228"/>
      <c r="AU34" s="228"/>
      <c r="AV34" s="228">
        <v>5</v>
      </c>
      <c r="AW34" s="228"/>
      <c r="AX34" s="228">
        <v>3</v>
      </c>
      <c r="AY34" s="228"/>
      <c r="AZ34" s="228"/>
      <c r="BA34" s="228">
        <f t="shared" si="2"/>
        <v>16</v>
      </c>
      <c r="BB34" s="228"/>
      <c r="BC34" s="233"/>
      <c r="BD34" s="228"/>
      <c r="BE34" s="228"/>
      <c r="BF34" s="228">
        <f t="shared" si="3"/>
        <v>0</v>
      </c>
      <c r="BG34" s="219"/>
      <c r="BH34" s="233"/>
      <c r="BI34" s="228"/>
      <c r="BJ34" s="228"/>
      <c r="BK34" s="228">
        <f t="shared" si="4"/>
        <v>0</v>
      </c>
      <c r="BL34" s="228">
        <v>50</v>
      </c>
      <c r="BM34" s="228">
        <f t="shared" si="5"/>
        <v>66</v>
      </c>
    </row>
    <row r="35" spans="1:65" x14ac:dyDescent="0.25">
      <c r="A35" s="9" t="s">
        <v>453</v>
      </c>
      <c r="B35" s="228" t="s">
        <v>452</v>
      </c>
      <c r="C35" s="228"/>
      <c r="D35" s="228"/>
      <c r="E35" s="219"/>
      <c r="F35" s="219"/>
      <c r="G35" s="219"/>
      <c r="H35" s="219">
        <v>2</v>
      </c>
      <c r="I35" s="219"/>
      <c r="J35" s="219"/>
      <c r="K35" s="219"/>
      <c r="L35" s="219"/>
      <c r="M35" s="219"/>
      <c r="N35" s="219"/>
      <c r="O35" s="219"/>
      <c r="P35" s="219"/>
      <c r="Q35" s="228">
        <f t="shared" si="0"/>
        <v>2</v>
      </c>
      <c r="R35" s="233"/>
      <c r="S35" s="228"/>
      <c r="T35" s="219"/>
      <c r="U35" s="219"/>
      <c r="V35" s="228"/>
      <c r="W35" s="228"/>
      <c r="X35" s="228">
        <f t="shared" si="1"/>
        <v>0</v>
      </c>
      <c r="Y35" s="228"/>
      <c r="Z35" s="233"/>
      <c r="AA35" s="233"/>
      <c r="AB35" s="233"/>
      <c r="AC35" s="233"/>
      <c r="AD35" s="233"/>
      <c r="AE35" s="233"/>
      <c r="AF35" s="228"/>
      <c r="AG35" s="228"/>
      <c r="AH35" s="228"/>
      <c r="AI35" s="228"/>
      <c r="AJ35" s="228"/>
      <c r="AK35" s="228"/>
      <c r="AL35" s="228"/>
      <c r="AM35" s="228"/>
      <c r="AN35" s="228"/>
      <c r="AO35" s="219"/>
      <c r="AP35" s="219"/>
      <c r="AQ35" s="219"/>
      <c r="AR35" s="219"/>
      <c r="AS35" s="228"/>
      <c r="AT35" s="228"/>
      <c r="AU35" s="228"/>
      <c r="AV35" s="228">
        <v>5</v>
      </c>
      <c r="AW35" s="228"/>
      <c r="AX35" s="228"/>
      <c r="AY35" s="228"/>
      <c r="AZ35" s="228"/>
      <c r="BA35" s="228">
        <f t="shared" si="2"/>
        <v>5</v>
      </c>
      <c r="BB35" s="228"/>
      <c r="BC35" s="233"/>
      <c r="BD35" s="228"/>
      <c r="BE35" s="228"/>
      <c r="BF35" s="228">
        <f t="shared" si="3"/>
        <v>0</v>
      </c>
      <c r="BG35" s="219"/>
      <c r="BH35" s="233"/>
      <c r="BI35" s="228"/>
      <c r="BJ35" s="228"/>
      <c r="BK35" s="228">
        <f t="shared" si="4"/>
        <v>0</v>
      </c>
      <c r="BL35" s="228">
        <v>50</v>
      </c>
      <c r="BM35" s="228">
        <f t="shared" si="5"/>
        <v>57</v>
      </c>
    </row>
    <row r="36" spans="1:65" x14ac:dyDescent="0.25">
      <c r="A36" s="6" t="s">
        <v>455</v>
      </c>
      <c r="B36" s="228" t="s">
        <v>454</v>
      </c>
      <c r="C36" s="228"/>
      <c r="D36" s="228"/>
      <c r="E36" s="219"/>
      <c r="F36" s="219"/>
      <c r="G36" s="219"/>
      <c r="H36" s="219">
        <v>1</v>
      </c>
      <c r="I36" s="219"/>
      <c r="J36" s="219"/>
      <c r="K36" s="219"/>
      <c r="L36" s="219"/>
      <c r="M36" s="219"/>
      <c r="N36" s="219">
        <v>3</v>
      </c>
      <c r="O36" s="219"/>
      <c r="P36" s="219"/>
      <c r="Q36" s="228">
        <f t="shared" si="0"/>
        <v>4</v>
      </c>
      <c r="R36" s="233">
        <v>3</v>
      </c>
      <c r="S36" s="228">
        <v>3</v>
      </c>
      <c r="T36" s="219"/>
      <c r="U36" s="219"/>
      <c r="V36" s="228"/>
      <c r="W36" s="228"/>
      <c r="X36" s="228">
        <f t="shared" si="1"/>
        <v>3</v>
      </c>
      <c r="Y36" s="228"/>
      <c r="Z36" s="233">
        <v>3</v>
      </c>
      <c r="AA36" s="233"/>
      <c r="AB36" s="233"/>
      <c r="AC36" s="233"/>
      <c r="AD36" s="233"/>
      <c r="AE36" s="233"/>
      <c r="AF36" s="228"/>
      <c r="AG36" s="228"/>
      <c r="AH36" s="228"/>
      <c r="AI36" s="228"/>
      <c r="AJ36" s="228"/>
      <c r="AK36" s="228"/>
      <c r="AL36" s="228"/>
      <c r="AM36" s="228"/>
      <c r="AN36" s="228">
        <v>2</v>
      </c>
      <c r="AO36" s="219"/>
      <c r="AP36" s="219"/>
      <c r="AQ36" s="219"/>
      <c r="AR36" s="219"/>
      <c r="AS36" s="228"/>
      <c r="AT36" s="228"/>
      <c r="AU36" s="228">
        <v>3</v>
      </c>
      <c r="AV36" s="228">
        <v>5</v>
      </c>
      <c r="AW36" s="228">
        <v>3</v>
      </c>
      <c r="AX36" s="228">
        <v>5</v>
      </c>
      <c r="AY36" s="228"/>
      <c r="AZ36" s="228"/>
      <c r="BA36" s="228">
        <f t="shared" si="2"/>
        <v>21</v>
      </c>
      <c r="BB36" s="228"/>
      <c r="BC36" s="233"/>
      <c r="BD36" s="228"/>
      <c r="BE36" s="228"/>
      <c r="BF36" s="228">
        <f t="shared" si="3"/>
        <v>0</v>
      </c>
      <c r="BG36" s="219"/>
      <c r="BH36" s="233">
        <v>3</v>
      </c>
      <c r="BI36" s="228"/>
      <c r="BJ36" s="228"/>
      <c r="BK36" s="228">
        <f t="shared" si="4"/>
        <v>3</v>
      </c>
      <c r="BL36" s="228">
        <v>50</v>
      </c>
      <c r="BM36" s="228">
        <f t="shared" si="5"/>
        <v>81</v>
      </c>
    </row>
    <row r="37" spans="1:65" x14ac:dyDescent="0.25">
      <c r="A37" s="6" t="s">
        <v>457</v>
      </c>
      <c r="B37" s="228" t="s">
        <v>456</v>
      </c>
      <c r="C37" s="228"/>
      <c r="D37" s="228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28">
        <f t="shared" si="0"/>
        <v>0</v>
      </c>
      <c r="R37" s="233">
        <v>3</v>
      </c>
      <c r="S37" s="228"/>
      <c r="T37" s="219"/>
      <c r="U37" s="219"/>
      <c r="V37" s="228"/>
      <c r="W37" s="228"/>
      <c r="X37" s="228">
        <f t="shared" si="1"/>
        <v>0</v>
      </c>
      <c r="Y37" s="228"/>
      <c r="Z37" s="233"/>
      <c r="AA37" s="233"/>
      <c r="AB37" s="233"/>
      <c r="AC37" s="233"/>
      <c r="AD37" s="233"/>
      <c r="AE37" s="233"/>
      <c r="AF37" s="228"/>
      <c r="AG37" s="228"/>
      <c r="AH37" s="228"/>
      <c r="AI37" s="228"/>
      <c r="AJ37" s="228"/>
      <c r="AK37" s="228"/>
      <c r="AL37" s="228">
        <v>4</v>
      </c>
      <c r="AM37" s="228"/>
      <c r="AN37" s="228"/>
      <c r="AO37" s="219">
        <v>3</v>
      </c>
      <c r="AP37" s="219"/>
      <c r="AQ37" s="219"/>
      <c r="AR37" s="219"/>
      <c r="AS37" s="228">
        <v>5</v>
      </c>
      <c r="AT37" s="228"/>
      <c r="AU37" s="228">
        <v>3</v>
      </c>
      <c r="AV37" s="228">
        <v>5</v>
      </c>
      <c r="AW37" s="228"/>
      <c r="AX37" s="228">
        <v>5</v>
      </c>
      <c r="AY37" s="228"/>
      <c r="AZ37" s="228"/>
      <c r="BA37" s="228">
        <f t="shared" si="2"/>
        <v>25</v>
      </c>
      <c r="BB37" s="228"/>
      <c r="BC37" s="233"/>
      <c r="BD37" s="228"/>
      <c r="BE37" s="228"/>
      <c r="BF37" s="228">
        <f t="shared" si="3"/>
        <v>0</v>
      </c>
      <c r="BG37" s="219"/>
      <c r="BH37" s="233"/>
      <c r="BI37" s="228"/>
      <c r="BJ37" s="228"/>
      <c r="BK37" s="228">
        <f t="shared" si="4"/>
        <v>0</v>
      </c>
      <c r="BL37" s="228">
        <v>50</v>
      </c>
      <c r="BM37" s="228">
        <f t="shared" si="5"/>
        <v>75</v>
      </c>
    </row>
    <row r="38" spans="1:65" x14ac:dyDescent="0.25">
      <c r="A38" s="6" t="s">
        <v>459</v>
      </c>
      <c r="B38" s="228" t="s">
        <v>458</v>
      </c>
      <c r="C38" s="228"/>
      <c r="D38" s="228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28">
        <f t="shared" si="0"/>
        <v>0</v>
      </c>
      <c r="R38" s="233">
        <v>3</v>
      </c>
      <c r="S38" s="228"/>
      <c r="T38" s="219"/>
      <c r="U38" s="219"/>
      <c r="V38" s="228"/>
      <c r="W38" s="228"/>
      <c r="X38" s="228">
        <f t="shared" si="1"/>
        <v>0</v>
      </c>
      <c r="Y38" s="228"/>
      <c r="Z38" s="233"/>
      <c r="AA38" s="233"/>
      <c r="AB38" s="233"/>
      <c r="AC38" s="233"/>
      <c r="AD38" s="233"/>
      <c r="AE38" s="233"/>
      <c r="AF38" s="228"/>
      <c r="AG38" s="228"/>
      <c r="AH38" s="228"/>
      <c r="AI38" s="228"/>
      <c r="AJ38" s="228"/>
      <c r="AK38" s="228"/>
      <c r="AL38" s="228"/>
      <c r="AM38" s="228"/>
      <c r="AN38" s="228"/>
      <c r="AO38" s="219"/>
      <c r="AP38" s="219"/>
      <c r="AQ38" s="219"/>
      <c r="AR38" s="219"/>
      <c r="AS38" s="228"/>
      <c r="AT38" s="228"/>
      <c r="AU38" s="228">
        <v>3</v>
      </c>
      <c r="AV38" s="228"/>
      <c r="AW38" s="228"/>
      <c r="AX38" s="228"/>
      <c r="AY38" s="228"/>
      <c r="AZ38" s="228"/>
      <c r="BA38" s="228">
        <f t="shared" si="2"/>
        <v>3</v>
      </c>
      <c r="BB38" s="228"/>
      <c r="BC38" s="233"/>
      <c r="BD38" s="228"/>
      <c r="BE38" s="228"/>
      <c r="BF38" s="228">
        <f t="shared" si="3"/>
        <v>0</v>
      </c>
      <c r="BG38" s="219"/>
      <c r="BH38" s="233"/>
      <c r="BI38" s="228"/>
      <c r="BJ38" s="228"/>
      <c r="BK38" s="228">
        <f t="shared" si="4"/>
        <v>0</v>
      </c>
      <c r="BL38" s="228">
        <v>50</v>
      </c>
      <c r="BM38" s="228">
        <f t="shared" si="5"/>
        <v>53</v>
      </c>
    </row>
    <row r="39" spans="1:65" x14ac:dyDescent="0.25">
      <c r="A39" s="6" t="s">
        <v>461</v>
      </c>
      <c r="B39" s="228" t="s">
        <v>460</v>
      </c>
      <c r="C39" s="228"/>
      <c r="D39" s="228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28">
        <f t="shared" si="0"/>
        <v>0</v>
      </c>
      <c r="R39" s="233"/>
      <c r="S39" s="228"/>
      <c r="T39" s="219"/>
      <c r="U39" s="219"/>
      <c r="V39" s="228"/>
      <c r="W39" s="228"/>
      <c r="X39" s="228">
        <f t="shared" si="1"/>
        <v>0</v>
      </c>
      <c r="Y39" s="228"/>
      <c r="Z39" s="233"/>
      <c r="AA39" s="233">
        <v>5</v>
      </c>
      <c r="AB39" s="233"/>
      <c r="AC39" s="233"/>
      <c r="AD39" s="233"/>
      <c r="AE39" s="233"/>
      <c r="AF39" s="228"/>
      <c r="AG39" s="228"/>
      <c r="AH39" s="228"/>
      <c r="AI39" s="228"/>
      <c r="AJ39" s="228"/>
      <c r="AK39" s="228"/>
      <c r="AL39" s="228"/>
      <c r="AM39" s="228"/>
      <c r="AN39" s="228"/>
      <c r="AO39" s="219">
        <v>3</v>
      </c>
      <c r="AP39" s="219"/>
      <c r="AQ39" s="219"/>
      <c r="AR39" s="219"/>
      <c r="AS39" s="228"/>
      <c r="AT39" s="228"/>
      <c r="AU39" s="228"/>
      <c r="AV39" s="228"/>
      <c r="AW39" s="228"/>
      <c r="AX39" s="228"/>
      <c r="AY39" s="228"/>
      <c r="AZ39" s="228"/>
      <c r="BA39" s="228">
        <f t="shared" si="2"/>
        <v>8</v>
      </c>
      <c r="BB39" s="228"/>
      <c r="BC39" s="233"/>
      <c r="BD39" s="228"/>
      <c r="BE39" s="228"/>
      <c r="BF39" s="228">
        <f t="shared" si="3"/>
        <v>0</v>
      </c>
      <c r="BG39" s="219">
        <v>0</v>
      </c>
      <c r="BH39" s="233"/>
      <c r="BI39" s="228"/>
      <c r="BJ39" s="228"/>
      <c r="BK39" s="228">
        <f t="shared" si="4"/>
        <v>0</v>
      </c>
      <c r="BL39" s="228">
        <v>50</v>
      </c>
      <c r="BM39" s="228">
        <f t="shared" si="5"/>
        <v>58</v>
      </c>
    </row>
    <row r="40" spans="1:65" x14ac:dyDescent="0.25">
      <c r="A40" s="6" t="s">
        <v>463</v>
      </c>
      <c r="B40" s="228" t="s">
        <v>462</v>
      </c>
      <c r="C40" s="228">
        <v>2</v>
      </c>
      <c r="D40" s="228"/>
      <c r="E40" s="219"/>
      <c r="F40" s="219"/>
      <c r="G40" s="219"/>
      <c r="H40" s="219"/>
      <c r="I40" s="219"/>
      <c r="J40" s="219"/>
      <c r="K40" s="219"/>
      <c r="L40" s="219">
        <v>2</v>
      </c>
      <c r="M40" s="219">
        <v>1</v>
      </c>
      <c r="N40" s="219"/>
      <c r="O40" s="219">
        <v>2</v>
      </c>
      <c r="P40" s="219"/>
      <c r="Q40" s="228">
        <f t="shared" si="0"/>
        <v>7</v>
      </c>
      <c r="R40" s="233"/>
      <c r="S40" s="228"/>
      <c r="T40" s="219">
        <v>2</v>
      </c>
      <c r="U40" s="219">
        <v>2</v>
      </c>
      <c r="V40" s="228"/>
      <c r="W40" s="228">
        <v>2</v>
      </c>
      <c r="X40" s="228">
        <f t="shared" si="1"/>
        <v>6</v>
      </c>
      <c r="Y40" s="228"/>
      <c r="Z40" s="233"/>
      <c r="AA40" s="233"/>
      <c r="AB40" s="233"/>
      <c r="AC40" s="233"/>
      <c r="AD40" s="233"/>
      <c r="AE40" s="233"/>
      <c r="AF40" s="228"/>
      <c r="AG40" s="228"/>
      <c r="AH40" s="228"/>
      <c r="AI40" s="228"/>
      <c r="AJ40" s="228"/>
      <c r="AK40" s="228"/>
      <c r="AL40" s="228"/>
      <c r="AM40" s="228"/>
      <c r="AN40" s="228"/>
      <c r="AO40" s="219"/>
      <c r="AP40" s="219"/>
      <c r="AQ40" s="219"/>
      <c r="AR40" s="219"/>
      <c r="AS40" s="228"/>
      <c r="AT40" s="228"/>
      <c r="AU40" s="228">
        <v>3</v>
      </c>
      <c r="AV40" s="228">
        <v>5</v>
      </c>
      <c r="AW40" s="228"/>
      <c r="AX40" s="228">
        <v>2</v>
      </c>
      <c r="AY40" s="228">
        <v>2</v>
      </c>
      <c r="AZ40" s="228">
        <v>5</v>
      </c>
      <c r="BA40" s="228">
        <f t="shared" si="2"/>
        <v>17</v>
      </c>
      <c r="BB40" s="228">
        <v>2</v>
      </c>
      <c r="BC40" s="233"/>
      <c r="BD40" s="228"/>
      <c r="BE40" s="228"/>
      <c r="BF40" s="228">
        <f t="shared" si="3"/>
        <v>2</v>
      </c>
      <c r="BG40" s="219"/>
      <c r="BH40" s="233"/>
      <c r="BI40" s="228"/>
      <c r="BJ40" s="228"/>
      <c r="BK40" s="228">
        <f t="shared" si="4"/>
        <v>0</v>
      </c>
      <c r="BL40" s="228">
        <v>50</v>
      </c>
      <c r="BM40" s="228">
        <f t="shared" si="5"/>
        <v>82</v>
      </c>
    </row>
    <row r="41" spans="1:65" ht="13.8" customHeight="1" x14ac:dyDescent="0.25">
      <c r="A41" s="10" t="s">
        <v>465</v>
      </c>
      <c r="B41" s="228" t="s">
        <v>464</v>
      </c>
      <c r="C41" s="228"/>
      <c r="D41" s="228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28">
        <f t="shared" si="0"/>
        <v>0</v>
      </c>
      <c r="R41" s="233"/>
      <c r="S41" s="228"/>
      <c r="T41" s="219"/>
      <c r="U41" s="219"/>
      <c r="V41" s="228"/>
      <c r="W41" s="228"/>
      <c r="X41" s="228">
        <f t="shared" si="1"/>
        <v>0</v>
      </c>
      <c r="Y41" s="228"/>
      <c r="Z41" s="233"/>
      <c r="AA41" s="233"/>
      <c r="AB41" s="233"/>
      <c r="AC41" s="233"/>
      <c r="AD41" s="233"/>
      <c r="AE41" s="233"/>
      <c r="AF41" s="228"/>
      <c r="AG41" s="228"/>
      <c r="AH41" s="228"/>
      <c r="AI41" s="228"/>
      <c r="AJ41" s="228"/>
      <c r="AK41" s="228"/>
      <c r="AL41" s="228"/>
      <c r="AM41" s="228"/>
      <c r="AN41" s="228"/>
      <c r="AO41" s="219">
        <v>3</v>
      </c>
      <c r="AP41" s="219"/>
      <c r="AQ41" s="219"/>
      <c r="AR41" s="219"/>
      <c r="AS41" s="228"/>
      <c r="AT41" s="228"/>
      <c r="AU41" s="228"/>
      <c r="AV41" s="228"/>
      <c r="AW41" s="228"/>
      <c r="AX41" s="228">
        <v>3</v>
      </c>
      <c r="AY41" s="228"/>
      <c r="AZ41" s="228"/>
      <c r="BA41" s="228">
        <f t="shared" si="2"/>
        <v>6</v>
      </c>
      <c r="BB41" s="228"/>
      <c r="BC41" s="233"/>
      <c r="BD41" s="228"/>
      <c r="BE41" s="228"/>
      <c r="BF41" s="228">
        <f t="shared" si="3"/>
        <v>0</v>
      </c>
      <c r="BG41" s="219">
        <v>3</v>
      </c>
      <c r="BH41" s="233"/>
      <c r="BI41" s="228"/>
      <c r="BJ41" s="228"/>
      <c r="BK41" s="228">
        <f t="shared" si="4"/>
        <v>3</v>
      </c>
      <c r="BL41" s="228">
        <v>50</v>
      </c>
      <c r="BM41" s="228">
        <f t="shared" si="5"/>
        <v>59</v>
      </c>
    </row>
    <row r="42" spans="1:65" x14ac:dyDescent="0.25">
      <c r="A42" s="10" t="s">
        <v>467</v>
      </c>
      <c r="B42" s="227" t="s">
        <v>466</v>
      </c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>
        <f t="shared" si="0"/>
        <v>0</v>
      </c>
      <c r="R42"/>
      <c r="S42" s="228"/>
      <c r="T42" s="228"/>
      <c r="U42" s="228"/>
      <c r="V42" s="228"/>
      <c r="W42" s="228"/>
      <c r="X42" s="228">
        <f t="shared" si="1"/>
        <v>0</v>
      </c>
      <c r="Z42" s="233"/>
      <c r="AA42" s="233"/>
      <c r="AB42" s="233"/>
      <c r="AC42" s="233">
        <v>2</v>
      </c>
      <c r="AD42" s="233"/>
      <c r="AE42" s="233"/>
      <c r="AJ42" s="228"/>
      <c r="AK42"/>
      <c r="AL42"/>
      <c r="AM42"/>
      <c r="AN42"/>
      <c r="AO42" s="219"/>
      <c r="AP42" s="219"/>
      <c r="AQ42" s="219"/>
      <c r="AR42" s="219"/>
      <c r="BA42" s="228">
        <f t="shared" si="2"/>
        <v>2</v>
      </c>
      <c r="BB42" s="228"/>
      <c r="BC42" s="233"/>
      <c r="BD42" s="228"/>
      <c r="BE42" s="228"/>
      <c r="BF42" s="228">
        <f t="shared" si="3"/>
        <v>0</v>
      </c>
      <c r="BG42" s="219"/>
      <c r="BH42" s="233"/>
      <c r="BI42" s="228"/>
      <c r="BJ42" s="228"/>
      <c r="BK42" s="228">
        <f t="shared" si="4"/>
        <v>0</v>
      </c>
      <c r="BL42" s="228">
        <v>50</v>
      </c>
      <c r="BM42" s="228">
        <f t="shared" si="5"/>
        <v>52</v>
      </c>
    </row>
    <row r="43" spans="1:65" x14ac:dyDescent="0.25">
      <c r="A43" s="10" t="s">
        <v>469</v>
      </c>
      <c r="B43" s="227" t="s">
        <v>468</v>
      </c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>
        <f t="shared" si="0"/>
        <v>0</v>
      </c>
      <c r="R43" s="236">
        <v>3</v>
      </c>
      <c r="S43" s="228"/>
      <c r="T43" s="228"/>
      <c r="U43" s="228"/>
      <c r="V43" s="228"/>
      <c r="W43" s="228"/>
      <c r="X43" s="228">
        <f t="shared" si="1"/>
        <v>0</v>
      </c>
      <c r="Z43" s="233"/>
      <c r="AA43" s="233"/>
      <c r="AB43" s="233"/>
      <c r="AC43" s="233"/>
      <c r="AD43" s="233"/>
      <c r="AE43" s="233"/>
      <c r="AI43" s="227">
        <v>2</v>
      </c>
      <c r="AJ43" s="228"/>
      <c r="AK43"/>
      <c r="AL43"/>
      <c r="AM43"/>
      <c r="AN43"/>
      <c r="AO43" s="219"/>
      <c r="AP43" s="219"/>
      <c r="AQ43" s="219"/>
      <c r="AR43" s="219"/>
      <c r="BA43" s="228">
        <f t="shared" si="2"/>
        <v>2</v>
      </c>
      <c r="BB43" s="228"/>
      <c r="BC43" s="233"/>
      <c r="BD43" s="228"/>
      <c r="BE43" s="228"/>
      <c r="BF43" s="228">
        <f t="shared" si="3"/>
        <v>0</v>
      </c>
      <c r="BG43" s="228"/>
      <c r="BH43" s="233"/>
      <c r="BI43" s="228"/>
      <c r="BJ43" s="228"/>
      <c r="BK43" s="228">
        <f t="shared" si="4"/>
        <v>0</v>
      </c>
      <c r="BL43" s="228">
        <v>50</v>
      </c>
      <c r="BM43" s="228">
        <f t="shared" si="5"/>
        <v>52</v>
      </c>
    </row>
    <row r="44" spans="1:65" x14ac:dyDescent="0.25">
      <c r="A44" s="10" t="s">
        <v>471</v>
      </c>
      <c r="B44" s="227" t="s">
        <v>470</v>
      </c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>
        <f t="shared" si="0"/>
        <v>0</v>
      </c>
      <c r="R44"/>
      <c r="S44" s="228"/>
      <c r="T44" s="228"/>
      <c r="U44" s="228"/>
      <c r="V44" s="228"/>
      <c r="W44" s="228"/>
      <c r="X44" s="228">
        <f t="shared" si="1"/>
        <v>0</v>
      </c>
      <c r="Z44" s="233"/>
      <c r="AA44" s="233"/>
      <c r="AB44" s="233"/>
      <c r="AC44" s="233"/>
      <c r="AD44" s="233"/>
      <c r="AE44" s="233"/>
      <c r="AJ44" s="228"/>
      <c r="AK44"/>
      <c r="AL44" s="227">
        <v>4</v>
      </c>
      <c r="AM44"/>
      <c r="AN44"/>
      <c r="AO44" s="219"/>
      <c r="AP44" s="219"/>
      <c r="AQ44" s="219"/>
      <c r="AR44" s="219"/>
      <c r="AU44" s="227">
        <v>3</v>
      </c>
      <c r="AX44" s="227">
        <v>4</v>
      </c>
      <c r="BA44" s="228">
        <f t="shared" si="2"/>
        <v>11</v>
      </c>
      <c r="BB44" s="228"/>
      <c r="BC44" s="233"/>
      <c r="BD44" s="228"/>
      <c r="BE44" s="228"/>
      <c r="BF44" s="228">
        <f t="shared" si="3"/>
        <v>0</v>
      </c>
      <c r="BG44" s="228"/>
      <c r="BH44" s="233"/>
      <c r="BI44" s="228"/>
      <c r="BJ44" s="228"/>
      <c r="BK44" s="228">
        <f t="shared" si="4"/>
        <v>0</v>
      </c>
      <c r="BL44" s="228">
        <v>50</v>
      </c>
      <c r="BM44" s="228">
        <f t="shared" si="5"/>
        <v>61</v>
      </c>
    </row>
    <row r="45" spans="1:65" x14ac:dyDescent="0.25">
      <c r="A45" s="6" t="s">
        <v>473</v>
      </c>
      <c r="B45" s="227" t="s">
        <v>472</v>
      </c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>
        <f t="shared" si="0"/>
        <v>0</v>
      </c>
      <c r="R45" s="236">
        <v>3</v>
      </c>
      <c r="S45" s="228"/>
      <c r="T45" s="228"/>
      <c r="U45" s="228"/>
      <c r="V45" s="228"/>
      <c r="W45" s="228"/>
      <c r="X45" s="228">
        <f t="shared" si="1"/>
        <v>0</v>
      </c>
      <c r="Z45" s="233"/>
      <c r="AA45" s="233"/>
      <c r="AB45" s="233">
        <v>2</v>
      </c>
      <c r="AC45" s="233"/>
      <c r="AD45" s="233"/>
      <c r="AE45" s="233"/>
      <c r="AJ45" s="228"/>
      <c r="AK45"/>
      <c r="AL45"/>
      <c r="AM45"/>
      <c r="AN45"/>
      <c r="AO45"/>
      <c r="AP45"/>
      <c r="AQ45"/>
      <c r="AR45"/>
      <c r="AV45" s="227">
        <v>5</v>
      </c>
      <c r="BA45" s="228">
        <f t="shared" si="2"/>
        <v>7</v>
      </c>
      <c r="BB45" s="228"/>
      <c r="BC45" s="233">
        <v>2</v>
      </c>
      <c r="BD45" s="228"/>
      <c r="BE45" s="228"/>
      <c r="BF45" s="228">
        <f t="shared" si="3"/>
        <v>2</v>
      </c>
      <c r="BG45" s="228"/>
      <c r="BH45" s="228"/>
      <c r="BI45" s="228"/>
      <c r="BJ45" s="228"/>
      <c r="BK45" s="228">
        <f t="shared" si="4"/>
        <v>0</v>
      </c>
      <c r="BL45" s="228">
        <v>50</v>
      </c>
      <c r="BM45" s="228">
        <f t="shared" si="5"/>
        <v>59</v>
      </c>
    </row>
    <row r="46" spans="1:65" x14ac:dyDescent="0.25">
      <c r="A46" s="6" t="s">
        <v>475</v>
      </c>
      <c r="B46" s="227" t="s">
        <v>474</v>
      </c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>
        <f t="shared" si="0"/>
        <v>0</v>
      </c>
      <c r="R46"/>
      <c r="S46" s="228"/>
      <c r="T46" s="228"/>
      <c r="U46" s="228"/>
      <c r="V46" s="228"/>
      <c r="W46" s="228"/>
      <c r="X46" s="228">
        <f t="shared" si="1"/>
        <v>0</v>
      </c>
      <c r="Y46" s="228"/>
      <c r="Z46" s="233"/>
      <c r="AA46" s="233"/>
      <c r="AB46" s="233"/>
      <c r="AC46" s="233"/>
      <c r="AD46" s="233"/>
      <c r="AE46" s="233"/>
      <c r="AF46" s="228"/>
      <c r="AG46" s="228"/>
      <c r="AH46" s="228"/>
      <c r="AI46" s="228"/>
      <c r="AJ46" s="228"/>
      <c r="AK46" s="228"/>
      <c r="AL46" s="228"/>
      <c r="AM46" s="228"/>
      <c r="AN46" s="228"/>
      <c r="AO46" s="228"/>
      <c r="AP46" s="228"/>
      <c r="AQ46" s="228"/>
      <c r="AR46" s="228"/>
      <c r="AS46" s="228"/>
      <c r="AT46" s="228"/>
      <c r="AU46" s="228"/>
      <c r="AV46" s="228"/>
      <c r="AW46" s="228"/>
      <c r="AX46" s="228"/>
      <c r="AY46" s="228"/>
      <c r="AZ46" s="228"/>
      <c r="BA46" s="228">
        <f t="shared" si="2"/>
        <v>0</v>
      </c>
      <c r="BB46" s="228"/>
      <c r="BC46" s="228"/>
      <c r="BD46" s="228"/>
      <c r="BE46" s="228"/>
      <c r="BF46" s="228">
        <f t="shared" si="3"/>
        <v>0</v>
      </c>
      <c r="BG46" s="228"/>
      <c r="BH46" s="228"/>
      <c r="BI46" s="228"/>
      <c r="BJ46" s="228"/>
      <c r="BK46" s="228">
        <f t="shared" si="4"/>
        <v>0</v>
      </c>
      <c r="BL46" s="228">
        <v>50</v>
      </c>
      <c r="BM46" s="228">
        <f>SUM(BK46+BF46+BA46+X46+Q46+BL46)</f>
        <v>50</v>
      </c>
    </row>
    <row r="47" spans="1:65" x14ac:dyDescent="0.25">
      <c r="A47" s="223" t="s">
        <v>1807</v>
      </c>
      <c r="B47" s="228" t="s">
        <v>1808</v>
      </c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>
        <f t="shared" si="0"/>
        <v>0</v>
      </c>
      <c r="R47" s="228"/>
      <c r="S47" s="228"/>
      <c r="T47" s="228"/>
      <c r="U47" s="228"/>
      <c r="V47" s="228"/>
      <c r="W47" s="228"/>
      <c r="X47" s="228">
        <f t="shared" si="1"/>
        <v>0</v>
      </c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  <c r="AV47" s="228"/>
      <c r="AW47" s="228"/>
      <c r="AX47" s="228"/>
      <c r="AY47" s="228"/>
      <c r="AZ47" s="228"/>
      <c r="BA47" s="228">
        <f t="shared" si="2"/>
        <v>0</v>
      </c>
      <c r="BB47" s="228"/>
      <c r="BC47" s="228"/>
      <c r="BD47" s="228"/>
      <c r="BE47" s="228"/>
      <c r="BF47" s="228">
        <f t="shared" si="3"/>
        <v>0</v>
      </c>
      <c r="BG47" s="228"/>
      <c r="BH47" s="228"/>
      <c r="BI47" s="228"/>
      <c r="BJ47" s="228"/>
      <c r="BK47" s="228">
        <f t="shared" si="4"/>
        <v>0</v>
      </c>
      <c r="BL47" s="228">
        <v>50</v>
      </c>
      <c r="BM47" s="228">
        <f>SUM(BK47+BF47+BA47+X47+Q47+BL47)</f>
        <v>50</v>
      </c>
    </row>
    <row r="48" spans="1:65" x14ac:dyDescent="0.25">
      <c r="U48" s="228"/>
      <c r="V48" s="228"/>
      <c r="Y48" s="228"/>
    </row>
  </sheetData>
  <mergeCells count="72">
    <mergeCell ref="AR5:AR6"/>
    <mergeCell ref="AS5:AS6"/>
    <mergeCell ref="AT5:AT6"/>
    <mergeCell ref="V5:V6"/>
    <mergeCell ref="W5:W6"/>
    <mergeCell ref="Y5:Y6"/>
    <mergeCell ref="Z5:Z6"/>
    <mergeCell ref="AA5:AA6"/>
    <mergeCell ref="AB5:AB6"/>
    <mergeCell ref="AC5:AC6"/>
    <mergeCell ref="AD5:AD6"/>
    <mergeCell ref="AE5:AE6"/>
    <mergeCell ref="AF5:AF6"/>
    <mergeCell ref="AP5:AP6"/>
    <mergeCell ref="A1:B2"/>
    <mergeCell ref="A3:B3"/>
    <mergeCell ref="A4:B4"/>
    <mergeCell ref="T5:T6"/>
    <mergeCell ref="AQ5:AQ6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M5:M6"/>
    <mergeCell ref="O5:O6"/>
    <mergeCell ref="P5:P6"/>
    <mergeCell ref="R5:R6"/>
    <mergeCell ref="S5:S6"/>
    <mergeCell ref="AO5:AO6"/>
    <mergeCell ref="AG5:AG6"/>
    <mergeCell ref="AH5:AH6"/>
    <mergeCell ref="AI5:AI6"/>
    <mergeCell ref="AJ5:AJ6"/>
    <mergeCell ref="AK5:AK6"/>
    <mergeCell ref="BK3:BK6"/>
    <mergeCell ref="L5:L6"/>
    <mergeCell ref="N5:N6"/>
    <mergeCell ref="AW5:AW6"/>
    <mergeCell ref="AU5:AU6"/>
    <mergeCell ref="AV5:AV6"/>
    <mergeCell ref="AX5:AX6"/>
    <mergeCell ref="AY5:AY6"/>
    <mergeCell ref="AZ5:AZ6"/>
    <mergeCell ref="BC5:BC6"/>
    <mergeCell ref="BD5:BD6"/>
    <mergeCell ref="BE5:BE6"/>
    <mergeCell ref="BB5:BB6"/>
    <mergeCell ref="AL5:AL6"/>
    <mergeCell ref="AM5:AM6"/>
    <mergeCell ref="AN5:AN6"/>
    <mergeCell ref="BG5:BG6"/>
    <mergeCell ref="BH5:BH6"/>
    <mergeCell ref="BI5:BI6"/>
    <mergeCell ref="BJ5:BJ6"/>
    <mergeCell ref="C1:BM1"/>
    <mergeCell ref="C2:Q2"/>
    <mergeCell ref="S2:X2"/>
    <mergeCell ref="Y2:AZ2"/>
    <mergeCell ref="BB2:BE2"/>
    <mergeCell ref="BG2:BJ2"/>
    <mergeCell ref="BL2:BL6"/>
    <mergeCell ref="BM2:BM6"/>
    <mergeCell ref="Q3:Q6"/>
    <mergeCell ref="X3:X6"/>
    <mergeCell ref="BA3:BA6"/>
    <mergeCell ref="BF3:BF6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7"/>
  <sheetViews>
    <sheetView workbookViewId="0">
      <selection sqref="A1:C2"/>
    </sheetView>
  </sheetViews>
  <sheetFormatPr defaultColWidth="9" defaultRowHeight="14.4" x14ac:dyDescent="0.25"/>
  <cols>
    <col min="1" max="16384" width="9" style="90"/>
  </cols>
  <sheetData>
    <row r="1" spans="1:88" ht="36.6" x14ac:dyDescent="0.25">
      <c r="A1" s="252" t="s">
        <v>1443</v>
      </c>
      <c r="B1" s="252"/>
      <c r="C1" s="252"/>
      <c r="D1" s="251" t="s">
        <v>1359</v>
      </c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  <c r="BP1" s="251"/>
      <c r="BQ1" s="251"/>
      <c r="BR1" s="251"/>
      <c r="BS1" s="251"/>
      <c r="BT1" s="251"/>
      <c r="BU1" s="251"/>
      <c r="BV1" s="251"/>
      <c r="BW1" s="251"/>
      <c r="BX1" s="251"/>
      <c r="BY1" s="251"/>
      <c r="BZ1" s="251"/>
      <c r="CA1" s="251"/>
      <c r="CB1" s="251"/>
      <c r="CC1" s="251"/>
      <c r="CD1" s="251"/>
      <c r="CE1" s="251"/>
      <c r="CF1" s="251"/>
      <c r="CG1" s="251"/>
      <c r="CH1" s="251"/>
      <c r="CI1" s="251"/>
      <c r="CJ1" s="251"/>
    </row>
    <row r="2" spans="1:88" ht="15.6" x14ac:dyDescent="0.25">
      <c r="A2" s="252"/>
      <c r="B2" s="252"/>
      <c r="C2" s="252"/>
      <c r="D2" s="244" t="s">
        <v>2263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 t="s">
        <v>2259</v>
      </c>
      <c r="AB2" s="244"/>
      <c r="AC2" s="244"/>
      <c r="AD2" s="244"/>
      <c r="AE2" s="244"/>
      <c r="AF2" s="244"/>
      <c r="AG2" s="244"/>
      <c r="AH2" s="244" t="s">
        <v>2260</v>
      </c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91"/>
      <c r="BU2" s="244" t="s">
        <v>2261</v>
      </c>
      <c r="BV2" s="244"/>
      <c r="BW2" s="244"/>
      <c r="BX2" s="244"/>
      <c r="BY2" s="244"/>
      <c r="BZ2" s="244"/>
      <c r="CA2" s="91"/>
      <c r="CB2" s="244" t="s">
        <v>2262</v>
      </c>
      <c r="CC2" s="244"/>
      <c r="CD2" s="244"/>
      <c r="CE2" s="244"/>
      <c r="CF2" s="244"/>
      <c r="CG2" s="244"/>
      <c r="CH2" s="91"/>
      <c r="CI2" s="91"/>
      <c r="CJ2" s="244" t="s">
        <v>1183</v>
      </c>
    </row>
    <row r="3" spans="1:88" ht="60.6" customHeight="1" x14ac:dyDescent="0.25">
      <c r="A3" s="244" t="s">
        <v>1184</v>
      </c>
      <c r="B3" s="244"/>
      <c r="C3" s="244"/>
      <c r="D3" s="92" t="s">
        <v>1444</v>
      </c>
      <c r="E3" s="92" t="s">
        <v>1445</v>
      </c>
      <c r="F3" s="93" t="s">
        <v>1446</v>
      </c>
      <c r="G3" s="94">
        <v>2.5</v>
      </c>
      <c r="H3" s="95" t="s">
        <v>1447</v>
      </c>
      <c r="I3" s="95" t="s">
        <v>1448</v>
      </c>
      <c r="J3" s="95" t="s">
        <v>1449</v>
      </c>
      <c r="K3" s="94">
        <v>2.5</v>
      </c>
      <c r="L3" s="95" t="s">
        <v>1450</v>
      </c>
      <c r="M3" s="95" t="s">
        <v>1451</v>
      </c>
      <c r="N3" s="95" t="s">
        <v>1452</v>
      </c>
      <c r="O3" s="95" t="s">
        <v>1453</v>
      </c>
      <c r="P3" s="95" t="s">
        <v>1454</v>
      </c>
      <c r="Q3" s="95" t="s">
        <v>1455</v>
      </c>
      <c r="R3" s="95" t="s">
        <v>1456</v>
      </c>
      <c r="S3" s="95" t="s">
        <v>1457</v>
      </c>
      <c r="T3" s="96" t="s">
        <v>1458</v>
      </c>
      <c r="U3" s="92" t="s">
        <v>1459</v>
      </c>
      <c r="V3" s="93" t="s">
        <v>1460</v>
      </c>
      <c r="W3" s="97" t="s">
        <v>1461</v>
      </c>
      <c r="X3" s="13"/>
      <c r="Y3" s="13"/>
      <c r="Z3" s="273" t="s">
        <v>1185</v>
      </c>
      <c r="AA3" s="13" t="s">
        <v>1462</v>
      </c>
      <c r="AB3" s="98">
        <v>44969</v>
      </c>
      <c r="AC3" s="99" t="s">
        <v>1463</v>
      </c>
      <c r="AD3" s="93" t="s">
        <v>1464</v>
      </c>
      <c r="AE3" s="93" t="s">
        <v>1465</v>
      </c>
      <c r="AF3" s="100" t="s">
        <v>1466</v>
      </c>
      <c r="AG3" s="244" t="s">
        <v>1189</v>
      </c>
      <c r="AH3" s="13" t="s">
        <v>1259</v>
      </c>
      <c r="AI3" s="101">
        <v>44866</v>
      </c>
      <c r="AJ3" s="102" t="s">
        <v>1467</v>
      </c>
      <c r="AK3" s="13" t="s">
        <v>1468</v>
      </c>
      <c r="AL3" s="13">
        <v>12.4</v>
      </c>
      <c r="AM3" s="103">
        <v>2.2599999999999998</v>
      </c>
      <c r="AN3" s="96" t="s">
        <v>1469</v>
      </c>
      <c r="AO3" s="96" t="s">
        <v>1470</v>
      </c>
      <c r="AP3" s="104" t="s">
        <v>1471</v>
      </c>
      <c r="AQ3" s="105" t="s">
        <v>1204</v>
      </c>
      <c r="AR3" s="106" t="s">
        <v>1472</v>
      </c>
      <c r="AS3" s="99" t="s">
        <v>1473</v>
      </c>
      <c r="AT3" s="107" t="s">
        <v>1474</v>
      </c>
      <c r="AU3" s="93" t="s">
        <v>1475</v>
      </c>
      <c r="AV3" s="93" t="s">
        <v>1476</v>
      </c>
      <c r="AW3" s="107">
        <v>4.4000000000000004</v>
      </c>
      <c r="AX3" s="93" t="s">
        <v>1477</v>
      </c>
      <c r="AY3" s="108" t="s">
        <v>1478</v>
      </c>
      <c r="AZ3" s="99" t="s">
        <v>1479</v>
      </c>
      <c r="BA3" s="93" t="s">
        <v>1480</v>
      </c>
      <c r="BB3" s="93" t="s">
        <v>1481</v>
      </c>
      <c r="BC3" s="109"/>
      <c r="BD3" s="109">
        <v>4.12</v>
      </c>
      <c r="BE3" s="110" t="s">
        <v>1482</v>
      </c>
      <c r="BF3" s="92" t="s">
        <v>1483</v>
      </c>
      <c r="BG3" s="111">
        <v>6.18</v>
      </c>
      <c r="BH3" s="111">
        <v>6.2</v>
      </c>
      <c r="BI3" s="112" t="s">
        <v>1484</v>
      </c>
      <c r="BJ3" s="112" t="s">
        <v>1485</v>
      </c>
      <c r="BK3" s="112" t="s">
        <v>1486</v>
      </c>
      <c r="BL3" s="112" t="s">
        <v>1487</v>
      </c>
      <c r="BM3" s="112" t="s">
        <v>1488</v>
      </c>
      <c r="BN3" s="92">
        <v>6.11</v>
      </c>
      <c r="BO3" s="112" t="s">
        <v>1489</v>
      </c>
      <c r="BP3" s="112"/>
      <c r="BQ3" s="113">
        <v>6.7</v>
      </c>
      <c r="BR3" s="112" t="s">
        <v>1484</v>
      </c>
      <c r="BS3" s="114" t="s">
        <v>1490</v>
      </c>
      <c r="BT3" s="244" t="s">
        <v>1199</v>
      </c>
      <c r="BU3" s="13"/>
      <c r="BV3" s="93" t="s">
        <v>1491</v>
      </c>
      <c r="BW3" s="93" t="s">
        <v>1492</v>
      </c>
      <c r="BX3" s="115" t="s">
        <v>1493</v>
      </c>
      <c r="BY3" s="116" t="s">
        <v>1494</v>
      </c>
      <c r="BZ3" s="100" t="s">
        <v>1495</v>
      </c>
      <c r="CA3" s="244" t="s">
        <v>1202</v>
      </c>
      <c r="CB3" s="117" t="s">
        <v>1496</v>
      </c>
      <c r="CC3" s="96" t="s">
        <v>1497</v>
      </c>
      <c r="CD3" s="92" t="s">
        <v>1385</v>
      </c>
      <c r="CE3" s="93" t="s">
        <v>1498</v>
      </c>
      <c r="CF3" s="116" t="s">
        <v>1499</v>
      </c>
      <c r="CG3" s="93" t="s">
        <v>1500</v>
      </c>
      <c r="CH3" s="244" t="s">
        <v>1207</v>
      </c>
      <c r="CI3" s="273" t="s">
        <v>1386</v>
      </c>
      <c r="CJ3" s="244"/>
    </row>
    <row r="4" spans="1:88" ht="150.6" customHeight="1" x14ac:dyDescent="0.25">
      <c r="A4" s="244" t="s">
        <v>1208</v>
      </c>
      <c r="B4" s="244"/>
      <c r="C4" s="244"/>
      <c r="D4" s="66" t="s">
        <v>1501</v>
      </c>
      <c r="E4" s="66" t="s">
        <v>1502</v>
      </c>
      <c r="F4" s="93" t="s">
        <v>1503</v>
      </c>
      <c r="G4" s="104" t="s">
        <v>1504</v>
      </c>
      <c r="H4" s="96" t="s">
        <v>1505</v>
      </c>
      <c r="I4" s="96" t="s">
        <v>1287</v>
      </c>
      <c r="J4" s="96" t="s">
        <v>1506</v>
      </c>
      <c r="K4" s="104" t="s">
        <v>1507</v>
      </c>
      <c r="L4" s="96" t="s">
        <v>1508</v>
      </c>
      <c r="M4" s="96" t="s">
        <v>1509</v>
      </c>
      <c r="N4" s="96" t="s">
        <v>1510</v>
      </c>
      <c r="O4" s="96" t="s">
        <v>1511</v>
      </c>
      <c r="P4" s="96" t="s">
        <v>1512</v>
      </c>
      <c r="Q4" s="127" t="s">
        <v>1513</v>
      </c>
      <c r="R4" s="96" t="s">
        <v>1284</v>
      </c>
      <c r="S4" s="95" t="s">
        <v>1514</v>
      </c>
      <c r="T4" s="96" t="s">
        <v>1515</v>
      </c>
      <c r="U4" s="93" t="s">
        <v>1516</v>
      </c>
      <c r="V4" s="93" t="s">
        <v>1517</v>
      </c>
      <c r="W4" s="97" t="s">
        <v>1518</v>
      </c>
      <c r="X4" s="118"/>
      <c r="Y4" s="59"/>
      <c r="Z4" s="329"/>
      <c r="AA4" s="66" t="s">
        <v>1519</v>
      </c>
      <c r="AB4" s="119" t="s">
        <v>1520</v>
      </c>
      <c r="AC4" s="99" t="s">
        <v>1521</v>
      </c>
      <c r="AD4" s="93" t="s">
        <v>1522</v>
      </c>
      <c r="AE4" s="93" t="s">
        <v>1523</v>
      </c>
      <c r="AF4" s="120" t="s">
        <v>1524</v>
      </c>
      <c r="AG4" s="244"/>
      <c r="AH4" s="40" t="s">
        <v>1525</v>
      </c>
      <c r="AI4" s="121" t="s">
        <v>1526</v>
      </c>
      <c r="AJ4" s="122" t="s">
        <v>1527</v>
      </c>
      <c r="AK4" s="59" t="s">
        <v>1528</v>
      </c>
      <c r="AL4" s="123" t="s">
        <v>1529</v>
      </c>
      <c r="AM4" s="104" t="s">
        <v>1530</v>
      </c>
      <c r="AN4" s="96" t="s">
        <v>1531</v>
      </c>
      <c r="AO4" s="96" t="s">
        <v>1532</v>
      </c>
      <c r="AP4" s="104" t="s">
        <v>1533</v>
      </c>
      <c r="AQ4" s="105" t="s">
        <v>1534</v>
      </c>
      <c r="AR4" s="106" t="s">
        <v>1535</v>
      </c>
      <c r="AS4" s="99" t="s">
        <v>1536</v>
      </c>
      <c r="AT4" s="56" t="s">
        <v>1537</v>
      </c>
      <c r="AU4" s="93" t="s">
        <v>1538</v>
      </c>
      <c r="AV4" s="93" t="s">
        <v>1539</v>
      </c>
      <c r="AW4" s="124" t="s">
        <v>1540</v>
      </c>
      <c r="AX4" s="93" t="s">
        <v>1541</v>
      </c>
      <c r="AY4" s="93" t="s">
        <v>1542</v>
      </c>
      <c r="AZ4" s="99" t="s">
        <v>1543</v>
      </c>
      <c r="BA4" s="93" t="s">
        <v>1544</v>
      </c>
      <c r="BB4" s="93" t="s">
        <v>1545</v>
      </c>
      <c r="BC4" s="93" t="s">
        <v>1546</v>
      </c>
      <c r="BD4" s="97" t="s">
        <v>1547</v>
      </c>
      <c r="BE4" s="125" t="s">
        <v>1548</v>
      </c>
      <c r="BF4" s="111" t="s">
        <v>1549</v>
      </c>
      <c r="BG4" s="111" t="s">
        <v>1550</v>
      </c>
      <c r="BH4" s="111" t="s">
        <v>1551</v>
      </c>
      <c r="BI4" s="112" t="s">
        <v>1552</v>
      </c>
      <c r="BJ4" s="112" t="s">
        <v>1553</v>
      </c>
      <c r="BK4" s="112" t="s">
        <v>1554</v>
      </c>
      <c r="BL4" s="112" t="s">
        <v>1555</v>
      </c>
      <c r="BM4" s="112" t="s">
        <v>1556</v>
      </c>
      <c r="BN4" s="112" t="s">
        <v>1557</v>
      </c>
      <c r="BO4" s="112" t="s">
        <v>1558</v>
      </c>
      <c r="BP4" s="116" t="s">
        <v>1559</v>
      </c>
      <c r="BQ4" s="111" t="s">
        <v>1560</v>
      </c>
      <c r="BR4" s="112" t="s">
        <v>1552</v>
      </c>
      <c r="BS4" s="114" t="s">
        <v>1561</v>
      </c>
      <c r="BT4" s="244"/>
      <c r="BU4" s="59" t="s">
        <v>1562</v>
      </c>
      <c r="BV4" s="93" t="s">
        <v>1563</v>
      </c>
      <c r="BW4" s="93" t="s">
        <v>1564</v>
      </c>
      <c r="BX4" s="126" t="s">
        <v>1565</v>
      </c>
      <c r="BY4" s="116" t="s">
        <v>1566</v>
      </c>
      <c r="BZ4" s="120" t="s">
        <v>1567</v>
      </c>
      <c r="CA4" s="244"/>
      <c r="CB4" s="117" t="s">
        <v>1328</v>
      </c>
      <c r="CC4" s="127" t="s">
        <v>1568</v>
      </c>
      <c r="CD4" s="93" t="s">
        <v>1569</v>
      </c>
      <c r="CE4" s="93" t="s">
        <v>1569</v>
      </c>
      <c r="CF4" s="116" t="s">
        <v>1570</v>
      </c>
      <c r="CG4" s="93" t="s">
        <v>1571</v>
      </c>
      <c r="CH4" s="244"/>
      <c r="CI4" s="329"/>
      <c r="CJ4" s="244"/>
    </row>
    <row r="5" spans="1:88" ht="15.75" customHeight="1" x14ac:dyDescent="0.25">
      <c r="A5" s="244" t="s">
        <v>1252</v>
      </c>
      <c r="B5" s="244"/>
      <c r="C5" s="244"/>
      <c r="D5" s="13"/>
      <c r="E5" s="13"/>
      <c r="F5" s="13"/>
      <c r="G5" s="128" t="s">
        <v>1343</v>
      </c>
      <c r="H5" s="128" t="s">
        <v>1343</v>
      </c>
      <c r="I5" s="128" t="s">
        <v>1343</v>
      </c>
      <c r="J5" s="128" t="s">
        <v>1343</v>
      </c>
      <c r="K5" s="128" t="s">
        <v>1343</v>
      </c>
      <c r="L5" s="128" t="s">
        <v>1343</v>
      </c>
      <c r="M5" s="128" t="s">
        <v>1343</v>
      </c>
      <c r="N5" s="128" t="s">
        <v>1343</v>
      </c>
      <c r="O5" s="128" t="s">
        <v>1343</v>
      </c>
      <c r="P5" s="128" t="s">
        <v>1343</v>
      </c>
      <c r="Q5" s="128" t="s">
        <v>1343</v>
      </c>
      <c r="R5" s="128" t="s">
        <v>1343</v>
      </c>
      <c r="S5" s="128" t="s">
        <v>1343</v>
      </c>
      <c r="T5" s="128" t="s">
        <v>1343</v>
      </c>
      <c r="U5" s="27" t="s">
        <v>1343</v>
      </c>
      <c r="V5" s="27" t="s">
        <v>1343</v>
      </c>
      <c r="W5" s="129" t="s">
        <v>1343</v>
      </c>
      <c r="X5" s="13"/>
      <c r="Y5" s="327"/>
      <c r="Z5" s="329"/>
      <c r="AA5" s="327"/>
      <c r="AB5" s="262" t="s">
        <v>1433</v>
      </c>
      <c r="AC5" s="4" t="s">
        <v>1343</v>
      </c>
      <c r="AD5" s="21" t="s">
        <v>1572</v>
      </c>
      <c r="AE5" s="4" t="s">
        <v>1343</v>
      </c>
      <c r="AF5" s="241" t="s">
        <v>1573</v>
      </c>
      <c r="AG5" s="244"/>
      <c r="AH5" s="242" t="s">
        <v>1253</v>
      </c>
      <c r="AI5" s="242" t="s">
        <v>1434</v>
      </c>
      <c r="AJ5" s="242" t="s">
        <v>1574</v>
      </c>
      <c r="AK5" s="242" t="s">
        <v>1437</v>
      </c>
      <c r="AL5" s="242" t="s">
        <v>1575</v>
      </c>
      <c r="AM5" s="320" t="s">
        <v>1347</v>
      </c>
      <c r="AN5" s="320" t="s">
        <v>1343</v>
      </c>
      <c r="AO5" s="261" t="s">
        <v>1576</v>
      </c>
      <c r="AP5" s="262" t="s">
        <v>1343</v>
      </c>
      <c r="AQ5" s="262" t="s">
        <v>1577</v>
      </c>
      <c r="AR5" s="254" t="s">
        <v>1343</v>
      </c>
      <c r="AS5" s="254" t="s">
        <v>1343</v>
      </c>
      <c r="AT5" s="254" t="s">
        <v>1578</v>
      </c>
      <c r="AU5" s="254" t="s">
        <v>1343</v>
      </c>
      <c r="AV5" s="254" t="s">
        <v>1579</v>
      </c>
      <c r="AW5" s="254" t="s">
        <v>1343</v>
      </c>
      <c r="AX5" s="254" t="s">
        <v>1580</v>
      </c>
      <c r="AY5" s="4" t="s">
        <v>1343</v>
      </c>
      <c r="AZ5" s="4" t="s">
        <v>1343</v>
      </c>
      <c r="BA5" s="4" t="s">
        <v>1353</v>
      </c>
      <c r="BB5" s="21" t="s">
        <v>1352</v>
      </c>
      <c r="BC5" s="4" t="s">
        <v>1253</v>
      </c>
      <c r="BD5" s="4" t="s">
        <v>1347</v>
      </c>
      <c r="BE5" s="4" t="s">
        <v>1347</v>
      </c>
      <c r="BF5" s="21" t="s">
        <v>1581</v>
      </c>
      <c r="BG5" s="4" t="s">
        <v>1582</v>
      </c>
      <c r="BH5" s="4" t="s">
        <v>1347</v>
      </c>
      <c r="BI5" s="21" t="s">
        <v>1574</v>
      </c>
      <c r="BJ5" s="21" t="s">
        <v>1253</v>
      </c>
      <c r="BK5" s="21" t="s">
        <v>1343</v>
      </c>
      <c r="BL5" s="21" t="s">
        <v>1583</v>
      </c>
      <c r="BM5" s="21" t="s">
        <v>1584</v>
      </c>
      <c r="BN5" s="4" t="s">
        <v>1585</v>
      </c>
      <c r="BO5" s="21" t="s">
        <v>1586</v>
      </c>
      <c r="BP5" s="4"/>
      <c r="BQ5" s="4" t="s">
        <v>1587</v>
      </c>
      <c r="BR5" s="21" t="s">
        <v>1574</v>
      </c>
      <c r="BS5" s="277" t="s">
        <v>1350</v>
      </c>
      <c r="BT5" s="244"/>
      <c r="BU5" s="242"/>
      <c r="BV5" s="254" t="s">
        <v>1588</v>
      </c>
      <c r="BW5" s="241" t="s">
        <v>1589</v>
      </c>
      <c r="BX5" s="254" t="s">
        <v>1590</v>
      </c>
      <c r="BY5" s="254" t="s">
        <v>1591</v>
      </c>
      <c r="BZ5" s="254" t="s">
        <v>1589</v>
      </c>
      <c r="CA5" s="244"/>
      <c r="CB5" s="242" t="s">
        <v>1356</v>
      </c>
      <c r="CC5" s="320" t="s">
        <v>1253</v>
      </c>
      <c r="CD5" s="254" t="s">
        <v>1253</v>
      </c>
      <c r="CE5" s="254" t="s">
        <v>1253</v>
      </c>
      <c r="CF5" s="241" t="s">
        <v>1592</v>
      </c>
      <c r="CG5" s="254" t="s">
        <v>1593</v>
      </c>
      <c r="CH5" s="244"/>
      <c r="CI5" s="329"/>
      <c r="CJ5" s="244"/>
    </row>
    <row r="6" spans="1:88" ht="15.6" x14ac:dyDescent="0.25">
      <c r="A6" s="244" t="s">
        <v>1</v>
      </c>
      <c r="B6" s="244"/>
      <c r="C6" s="91" t="s">
        <v>2</v>
      </c>
      <c r="D6" s="13" t="s">
        <v>1343</v>
      </c>
      <c r="E6" s="13" t="s">
        <v>1343</v>
      </c>
      <c r="F6" s="13" t="s">
        <v>1343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26"/>
      <c r="V6" s="26"/>
      <c r="W6" s="130"/>
      <c r="X6" s="13"/>
      <c r="Y6" s="328"/>
      <c r="Z6" s="274"/>
      <c r="AA6" s="328"/>
      <c r="AB6" s="262"/>
      <c r="AC6" s="4"/>
      <c r="AD6" s="4"/>
      <c r="AE6" s="4"/>
      <c r="AF6" s="254"/>
      <c r="AG6" s="244"/>
      <c r="AH6" s="242"/>
      <c r="AI6" s="242"/>
      <c r="AJ6" s="242"/>
      <c r="AK6" s="242"/>
      <c r="AL6" s="242"/>
      <c r="AM6" s="321"/>
      <c r="AN6" s="321"/>
      <c r="AO6" s="262"/>
      <c r="AP6" s="262"/>
      <c r="AQ6" s="262"/>
      <c r="AR6" s="254"/>
      <c r="AS6" s="254"/>
      <c r="AT6" s="254"/>
      <c r="AU6" s="254"/>
      <c r="AV6" s="254"/>
      <c r="AW6" s="254"/>
      <c r="AX6" s="25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278"/>
      <c r="BT6" s="244"/>
      <c r="BU6" s="242"/>
      <c r="BV6" s="254"/>
      <c r="BW6" s="254"/>
      <c r="BX6" s="254"/>
      <c r="BY6" s="254"/>
      <c r="BZ6" s="254"/>
      <c r="CA6" s="244"/>
      <c r="CB6" s="242"/>
      <c r="CC6" s="321"/>
      <c r="CD6" s="254"/>
      <c r="CE6" s="254"/>
      <c r="CF6" s="254"/>
      <c r="CG6" s="254"/>
      <c r="CH6" s="244"/>
      <c r="CI6" s="274"/>
      <c r="CJ6" s="244"/>
    </row>
    <row r="7" spans="1:88" x14ac:dyDescent="0.25">
      <c r="A7" s="242" t="s">
        <v>318</v>
      </c>
      <c r="B7" s="242"/>
      <c r="C7" s="13" t="s">
        <v>317</v>
      </c>
      <c r="D7" s="13"/>
      <c r="E7" s="13"/>
      <c r="F7" s="13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4"/>
      <c r="V7" s="4"/>
      <c r="W7" s="4">
        <v>3</v>
      </c>
      <c r="X7" s="13"/>
      <c r="Y7" s="13"/>
      <c r="Z7" s="13">
        <f>IF(SUM(D7:Y7)&gt;5,"5",SUM(D7:Y7))</f>
        <v>3</v>
      </c>
      <c r="AA7" s="13">
        <v>3</v>
      </c>
      <c r="AB7" s="72">
        <v>3</v>
      </c>
      <c r="AC7" s="4"/>
      <c r="AD7" s="4"/>
      <c r="AE7" s="4"/>
      <c r="AF7" s="4"/>
      <c r="AG7" s="13">
        <f>IF(SUM(AA7:AF7)&gt;10,"10",IF(SUM(AA7:AF7)&lt;0,"0",SUM(AA7:AF7)))</f>
        <v>6</v>
      </c>
      <c r="AH7" s="13"/>
      <c r="AI7" s="13">
        <v>5</v>
      </c>
      <c r="AJ7" s="13"/>
      <c r="AK7" s="13"/>
      <c r="AL7" s="13"/>
      <c r="AM7" s="72">
        <v>3</v>
      </c>
      <c r="AN7" s="72"/>
      <c r="AO7" s="72"/>
      <c r="AP7" s="72"/>
      <c r="AQ7" s="72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>
        <v>4</v>
      </c>
      <c r="BG7" s="4"/>
      <c r="BH7" s="4"/>
      <c r="BI7" s="4">
        <v>3</v>
      </c>
      <c r="BJ7" s="4"/>
      <c r="BK7" s="4"/>
      <c r="BL7" s="4"/>
      <c r="BM7" s="4"/>
      <c r="BN7" s="4"/>
      <c r="BO7" s="4"/>
      <c r="BP7" s="4">
        <v>40</v>
      </c>
      <c r="BQ7" s="4"/>
      <c r="BR7" s="4">
        <v>3</v>
      </c>
      <c r="BS7" s="4"/>
      <c r="BT7" s="13" t="str">
        <f>IF(SUM(AH7:BS7)&gt;20,"20",SUM(AH7:BS7))</f>
        <v>20</v>
      </c>
      <c r="BU7" s="13"/>
      <c r="BV7" s="4"/>
      <c r="BW7" s="4"/>
      <c r="BX7" s="4">
        <v>2</v>
      </c>
      <c r="BY7" s="4"/>
      <c r="BZ7" s="4"/>
      <c r="CA7" s="13">
        <f>IF(SUM(BU7:BZ7)&gt;5,"5",SUM(BU7:BZ7))</f>
        <v>2</v>
      </c>
      <c r="CB7" s="13">
        <v>3</v>
      </c>
      <c r="CC7" s="72"/>
      <c r="CD7" s="4"/>
      <c r="CE7" s="4"/>
      <c r="CF7" s="4"/>
      <c r="CG7" s="4"/>
      <c r="CH7" s="13">
        <f>IF(SUM(CB7:CG7)&gt;10,"10",SUM(CB7:CG7))</f>
        <v>3</v>
      </c>
      <c r="CI7" s="13">
        <v>50</v>
      </c>
      <c r="CJ7" s="13">
        <f>CI7+CH7+CA7+BT7+AG7+Z7</f>
        <v>84</v>
      </c>
    </row>
    <row r="8" spans="1:88" x14ac:dyDescent="0.25">
      <c r="A8" s="242" t="s">
        <v>320</v>
      </c>
      <c r="B8" s="242"/>
      <c r="C8" s="13" t="s">
        <v>319</v>
      </c>
      <c r="D8" s="13"/>
      <c r="E8" s="13">
        <v>2</v>
      </c>
      <c r="F8" s="13"/>
      <c r="G8" s="72"/>
      <c r="H8" s="72"/>
      <c r="I8" s="72"/>
      <c r="J8" s="72"/>
      <c r="K8" s="72"/>
      <c r="L8" s="72"/>
      <c r="M8" s="72"/>
      <c r="N8" s="72">
        <v>2</v>
      </c>
      <c r="O8" s="72"/>
      <c r="P8" s="72"/>
      <c r="Q8" s="72"/>
      <c r="R8" s="72"/>
      <c r="S8" s="72"/>
      <c r="T8" s="72"/>
      <c r="U8" s="4"/>
      <c r="V8" s="4"/>
      <c r="W8" s="4"/>
      <c r="X8" s="13"/>
      <c r="Y8" s="13"/>
      <c r="Z8" s="211">
        <f t="shared" ref="Z8:Z47" si="0">IF(SUM(D8:Y8)&gt;5,"5",SUM(D8:Y8))</f>
        <v>4</v>
      </c>
      <c r="AA8" s="13"/>
      <c r="AB8" s="72"/>
      <c r="AC8" s="4"/>
      <c r="AD8" s="4"/>
      <c r="AE8" s="4"/>
      <c r="AF8" s="4"/>
      <c r="AG8" s="211">
        <f t="shared" ref="AG8:AG47" si="1">IF(SUM(AA8:AF8)&gt;10,"10",IF(SUM(AA8:AF8)&lt;0,"0",SUM(AA8:AF8)))</f>
        <v>0</v>
      </c>
      <c r="AH8" s="13"/>
      <c r="AI8" s="13"/>
      <c r="AJ8" s="13"/>
      <c r="AK8" s="13"/>
      <c r="AL8" s="13"/>
      <c r="AM8" s="72"/>
      <c r="AN8" s="72"/>
      <c r="AO8" s="72"/>
      <c r="AP8" s="72"/>
      <c r="AQ8" s="72"/>
      <c r="AR8" s="4">
        <v>2</v>
      </c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>
        <v>3</v>
      </c>
      <c r="BJ8" s="4"/>
      <c r="BK8" s="4"/>
      <c r="BL8" s="4"/>
      <c r="BM8" s="4"/>
      <c r="BN8" s="4"/>
      <c r="BO8" s="4">
        <v>2</v>
      </c>
      <c r="BP8" s="4"/>
      <c r="BQ8" s="4"/>
      <c r="BR8" s="4">
        <v>3</v>
      </c>
      <c r="BS8" s="4"/>
      <c r="BT8" s="211">
        <f t="shared" ref="BT8:BT47" si="2">IF(SUM(AH8:BS8)&gt;20,"20",SUM(AH8:BS8))</f>
        <v>10</v>
      </c>
      <c r="BU8" s="13"/>
      <c r="BV8" s="4"/>
      <c r="BW8" s="4"/>
      <c r="BX8" s="4"/>
      <c r="BY8" s="4"/>
      <c r="BZ8" s="4"/>
      <c r="CA8" s="211">
        <f t="shared" ref="CA8:CA47" si="3">IF(SUM(BU8:BZ8)&gt;5,"5",SUM(BU8:BZ8))</f>
        <v>0</v>
      </c>
      <c r="CB8" s="13"/>
      <c r="CC8" s="72"/>
      <c r="CD8" s="4"/>
      <c r="CE8" s="4"/>
      <c r="CF8" s="4"/>
      <c r="CG8" s="4"/>
      <c r="CH8" s="211">
        <f t="shared" ref="CH8:CH47" si="4">IF(SUM(CB8:CG8)&gt;10,"10",SUM(CB8:CG8))</f>
        <v>0</v>
      </c>
      <c r="CI8" s="13">
        <v>50</v>
      </c>
      <c r="CJ8" s="13">
        <f t="shared" ref="CJ8:CJ47" si="5">CI8+CH8+CA8+BT8+AG8+Z8</f>
        <v>64</v>
      </c>
    </row>
    <row r="9" spans="1:88" x14ac:dyDescent="0.25">
      <c r="A9" s="242" t="s">
        <v>322</v>
      </c>
      <c r="B9" s="242"/>
      <c r="C9" s="13" t="s">
        <v>321</v>
      </c>
      <c r="D9" s="13"/>
      <c r="E9" s="13"/>
      <c r="F9" s="13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4"/>
      <c r="V9" s="4"/>
      <c r="W9" s="4"/>
      <c r="X9" s="13"/>
      <c r="Y9" s="13"/>
      <c r="Z9" s="211">
        <f t="shared" si="0"/>
        <v>0</v>
      </c>
      <c r="AA9" s="13"/>
      <c r="AB9" s="72"/>
      <c r="AC9" s="4"/>
      <c r="AD9" s="4"/>
      <c r="AE9" s="4"/>
      <c r="AF9" s="4"/>
      <c r="AG9" s="211">
        <f t="shared" si="1"/>
        <v>0</v>
      </c>
      <c r="AH9" s="13">
        <v>5</v>
      </c>
      <c r="AI9" s="13"/>
      <c r="AJ9" s="13"/>
      <c r="AK9" s="13"/>
      <c r="AL9" s="13">
        <v>2</v>
      </c>
      <c r="AM9" s="72"/>
      <c r="AN9" s="72"/>
      <c r="AO9" s="72"/>
      <c r="AP9" s="72"/>
      <c r="AQ9" s="72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>
        <v>3</v>
      </c>
      <c r="BJ9" s="4"/>
      <c r="BK9" s="4"/>
      <c r="BL9" s="4"/>
      <c r="BM9" s="4"/>
      <c r="BN9" s="4"/>
      <c r="BO9" s="4"/>
      <c r="BP9" s="4"/>
      <c r="BQ9" s="4"/>
      <c r="BR9" s="4">
        <v>3</v>
      </c>
      <c r="BS9" s="4">
        <v>4</v>
      </c>
      <c r="BT9" s="211">
        <f t="shared" si="2"/>
        <v>17</v>
      </c>
      <c r="BU9" s="13"/>
      <c r="BV9" s="4"/>
      <c r="BW9" s="4"/>
      <c r="BX9" s="4"/>
      <c r="BY9" s="4"/>
      <c r="BZ9" s="4"/>
      <c r="CA9" s="211">
        <f t="shared" si="3"/>
        <v>0</v>
      </c>
      <c r="CB9" s="13"/>
      <c r="CC9" s="72"/>
      <c r="CD9" s="4"/>
      <c r="CE9" s="4"/>
      <c r="CF9" s="4"/>
      <c r="CG9" s="4"/>
      <c r="CH9" s="211">
        <f t="shared" si="4"/>
        <v>0</v>
      </c>
      <c r="CI9" s="13">
        <v>50</v>
      </c>
      <c r="CJ9" s="13">
        <f t="shared" si="5"/>
        <v>67</v>
      </c>
    </row>
    <row r="10" spans="1:88" x14ac:dyDescent="0.25">
      <c r="A10" s="242" t="s">
        <v>324</v>
      </c>
      <c r="B10" s="242"/>
      <c r="C10" s="13" t="s">
        <v>323</v>
      </c>
      <c r="D10" s="13"/>
      <c r="E10" s="13"/>
      <c r="F10" s="13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4"/>
      <c r="V10" s="4"/>
      <c r="W10" s="4"/>
      <c r="X10" s="13"/>
      <c r="Y10" s="13"/>
      <c r="Z10" s="211">
        <f t="shared" si="0"/>
        <v>0</v>
      </c>
      <c r="AA10" s="13"/>
      <c r="AB10" s="72"/>
      <c r="AC10" s="4"/>
      <c r="AD10" s="4"/>
      <c r="AE10" s="4"/>
      <c r="AF10" s="4"/>
      <c r="AG10" s="211">
        <f t="shared" si="1"/>
        <v>0</v>
      </c>
      <c r="AH10" s="13"/>
      <c r="AI10" s="13"/>
      <c r="AJ10" s="13"/>
      <c r="AK10" s="13"/>
      <c r="AL10" s="13"/>
      <c r="AM10" s="72"/>
      <c r="AN10" s="72"/>
      <c r="AO10" s="72"/>
      <c r="AP10" s="72"/>
      <c r="AQ10" s="72"/>
      <c r="AR10" s="4"/>
      <c r="AS10" s="4"/>
      <c r="AT10" s="4">
        <v>3</v>
      </c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>
        <v>4</v>
      </c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211">
        <f t="shared" si="2"/>
        <v>7</v>
      </c>
      <c r="BU10" s="13"/>
      <c r="BV10" s="4"/>
      <c r="BW10" s="4"/>
      <c r="BX10" s="4"/>
      <c r="BY10" s="4"/>
      <c r="BZ10" s="4"/>
      <c r="CA10" s="211">
        <f t="shared" si="3"/>
        <v>0</v>
      </c>
      <c r="CB10" s="13"/>
      <c r="CC10" s="72"/>
      <c r="CD10" s="4"/>
      <c r="CE10" s="4"/>
      <c r="CF10" s="4"/>
      <c r="CG10" s="4"/>
      <c r="CH10" s="211">
        <f t="shared" si="4"/>
        <v>0</v>
      </c>
      <c r="CI10" s="13">
        <v>50</v>
      </c>
      <c r="CJ10" s="13">
        <f t="shared" si="5"/>
        <v>57</v>
      </c>
    </row>
    <row r="11" spans="1:88" x14ac:dyDescent="0.25">
      <c r="A11" s="242" t="s">
        <v>326</v>
      </c>
      <c r="B11" s="242"/>
      <c r="C11" s="13" t="s">
        <v>325</v>
      </c>
      <c r="D11" s="13"/>
      <c r="E11" s="13"/>
      <c r="F11" s="13"/>
      <c r="G11" s="72"/>
      <c r="H11" s="72"/>
      <c r="I11" s="72"/>
      <c r="J11" s="72"/>
      <c r="K11" s="72"/>
      <c r="L11" s="72"/>
      <c r="M11" s="72"/>
      <c r="N11" s="72">
        <v>2</v>
      </c>
      <c r="O11" s="72"/>
      <c r="P11" s="72"/>
      <c r="Q11" s="72"/>
      <c r="R11" s="72"/>
      <c r="S11" s="72"/>
      <c r="T11" s="72"/>
      <c r="U11" s="4"/>
      <c r="V11" s="4"/>
      <c r="W11" s="4">
        <v>3</v>
      </c>
      <c r="X11" s="13"/>
      <c r="Y11" s="13"/>
      <c r="Z11" s="211">
        <f t="shared" si="0"/>
        <v>5</v>
      </c>
      <c r="AA11" s="13"/>
      <c r="AB11" s="72"/>
      <c r="AC11" s="4">
        <v>3</v>
      </c>
      <c r="AD11" s="4">
        <v>3</v>
      </c>
      <c r="AE11" s="4"/>
      <c r="AF11" s="4"/>
      <c r="AG11" s="211">
        <f t="shared" si="1"/>
        <v>6</v>
      </c>
      <c r="AH11" s="13"/>
      <c r="AI11" s="13"/>
      <c r="AJ11" s="13"/>
      <c r="AK11" s="13"/>
      <c r="AL11" s="13"/>
      <c r="AM11" s="72">
        <v>3</v>
      </c>
      <c r="AN11" s="72"/>
      <c r="AO11" s="72"/>
      <c r="AP11" s="72"/>
      <c r="AQ11" s="72"/>
      <c r="AR11" s="4">
        <v>2</v>
      </c>
      <c r="AS11" s="4"/>
      <c r="AT11" s="4">
        <v>3</v>
      </c>
      <c r="AU11" s="4"/>
      <c r="AV11" s="4"/>
      <c r="AW11" s="4"/>
      <c r="AX11" s="4"/>
      <c r="AY11" s="4">
        <v>1</v>
      </c>
      <c r="AZ11" s="4"/>
      <c r="BA11" s="4">
        <v>3</v>
      </c>
      <c r="BB11" s="4">
        <v>5</v>
      </c>
      <c r="BC11" s="4"/>
      <c r="BD11" s="4"/>
      <c r="BE11" s="4"/>
      <c r="BF11" s="4">
        <v>4</v>
      </c>
      <c r="BG11" s="4"/>
      <c r="BH11" s="4"/>
      <c r="BI11" s="4"/>
      <c r="BJ11" s="4">
        <v>3</v>
      </c>
      <c r="BK11" s="4"/>
      <c r="BL11" s="4"/>
      <c r="BM11" s="4"/>
      <c r="BN11" s="4"/>
      <c r="BO11" s="4"/>
      <c r="BP11" s="4"/>
      <c r="BQ11" s="4"/>
      <c r="BR11" s="4"/>
      <c r="BS11" s="4"/>
      <c r="BT11" s="211" t="str">
        <f t="shared" si="2"/>
        <v>20</v>
      </c>
      <c r="BU11" s="13"/>
      <c r="BV11" s="4"/>
      <c r="BW11" s="4">
        <v>2</v>
      </c>
      <c r="BX11" s="4"/>
      <c r="BY11" s="4"/>
      <c r="BZ11" s="4"/>
      <c r="CA11" s="211">
        <f t="shared" si="3"/>
        <v>2</v>
      </c>
      <c r="CB11" s="13"/>
      <c r="CC11" s="72"/>
      <c r="CD11" s="4">
        <v>3</v>
      </c>
      <c r="CE11" s="4"/>
      <c r="CF11" s="4">
        <v>5</v>
      </c>
      <c r="CG11" s="4"/>
      <c r="CH11" s="211">
        <f t="shared" si="4"/>
        <v>8</v>
      </c>
      <c r="CI11" s="13">
        <v>50</v>
      </c>
      <c r="CJ11" s="13">
        <f t="shared" si="5"/>
        <v>91</v>
      </c>
    </row>
    <row r="12" spans="1:88" x14ac:dyDescent="0.25">
      <c r="A12" s="242" t="s">
        <v>328</v>
      </c>
      <c r="B12" s="242"/>
      <c r="C12" s="13" t="s">
        <v>327</v>
      </c>
      <c r="D12" s="13"/>
      <c r="E12" s="13"/>
      <c r="F12" s="13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4"/>
      <c r="V12" s="4"/>
      <c r="W12" s="4"/>
      <c r="X12" s="13"/>
      <c r="Y12" s="13"/>
      <c r="Z12" s="211">
        <f t="shared" si="0"/>
        <v>0</v>
      </c>
      <c r="AA12" s="13"/>
      <c r="AB12" s="72"/>
      <c r="AC12" s="4"/>
      <c r="AD12" s="4">
        <v>3</v>
      </c>
      <c r="AE12" s="4"/>
      <c r="AF12" s="4"/>
      <c r="AG12" s="211">
        <f t="shared" si="1"/>
        <v>3</v>
      </c>
      <c r="AH12" s="13">
        <v>5</v>
      </c>
      <c r="AI12" s="13"/>
      <c r="AJ12" s="13">
        <v>3</v>
      </c>
      <c r="AK12" s="13"/>
      <c r="AL12" s="13"/>
      <c r="AM12" s="72"/>
      <c r="AN12" s="72"/>
      <c r="AO12" s="72">
        <v>2</v>
      </c>
      <c r="AP12" s="72"/>
      <c r="AQ12" s="72"/>
      <c r="AR12" s="4"/>
      <c r="AS12" s="4"/>
      <c r="AT12" s="4"/>
      <c r="AU12" s="4"/>
      <c r="AV12" s="4">
        <v>2</v>
      </c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>
        <v>3</v>
      </c>
      <c r="BJ12" s="4"/>
      <c r="BK12" s="4"/>
      <c r="BL12" s="4">
        <v>3</v>
      </c>
      <c r="BM12" s="4">
        <v>5</v>
      </c>
      <c r="BN12" s="4"/>
      <c r="BO12" s="4"/>
      <c r="BP12" s="4">
        <v>50</v>
      </c>
      <c r="BQ12" s="4"/>
      <c r="BR12" s="4">
        <v>3</v>
      </c>
      <c r="BS12" s="4"/>
      <c r="BT12" s="211" t="str">
        <f t="shared" si="2"/>
        <v>20</v>
      </c>
      <c r="BU12" s="13"/>
      <c r="BV12" s="4">
        <v>2</v>
      </c>
      <c r="BW12" s="4"/>
      <c r="BX12" s="4"/>
      <c r="BY12" s="4"/>
      <c r="BZ12" s="4"/>
      <c r="CA12" s="211">
        <f t="shared" si="3"/>
        <v>2</v>
      </c>
      <c r="CB12" s="13">
        <v>3</v>
      </c>
      <c r="CC12" s="72"/>
      <c r="CD12" s="4"/>
      <c r="CE12" s="4"/>
      <c r="CF12" s="4"/>
      <c r="CG12" s="4"/>
      <c r="CH12" s="211">
        <f t="shared" si="4"/>
        <v>3</v>
      </c>
      <c r="CI12" s="13">
        <v>50</v>
      </c>
      <c r="CJ12" s="13">
        <f t="shared" si="5"/>
        <v>78</v>
      </c>
    </row>
    <row r="13" spans="1:88" x14ac:dyDescent="0.25">
      <c r="A13" s="242" t="s">
        <v>330</v>
      </c>
      <c r="B13" s="242"/>
      <c r="C13" s="13" t="s">
        <v>329</v>
      </c>
      <c r="D13" s="13"/>
      <c r="E13" s="13"/>
      <c r="F13" s="13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4"/>
      <c r="V13" s="4"/>
      <c r="W13" s="4"/>
      <c r="X13" s="13"/>
      <c r="Y13" s="13"/>
      <c r="Z13" s="211">
        <f t="shared" si="0"/>
        <v>0</v>
      </c>
      <c r="AA13" s="13">
        <v>3</v>
      </c>
      <c r="AB13" s="72"/>
      <c r="AC13" s="4"/>
      <c r="AD13" s="4"/>
      <c r="AE13" s="4"/>
      <c r="AF13" s="4"/>
      <c r="AG13" s="211">
        <f t="shared" si="1"/>
        <v>3</v>
      </c>
      <c r="AH13" s="13"/>
      <c r="AI13" s="13"/>
      <c r="AJ13" s="13"/>
      <c r="AK13" s="13"/>
      <c r="AL13" s="13">
        <v>2</v>
      </c>
      <c r="AM13" s="72"/>
      <c r="AN13" s="72"/>
      <c r="AO13" s="72"/>
      <c r="AP13" s="72"/>
      <c r="AQ13" s="72"/>
      <c r="AR13" s="4"/>
      <c r="AS13" s="4"/>
      <c r="AT13" s="4">
        <v>3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>
        <v>5</v>
      </c>
      <c r="BN13" s="4"/>
      <c r="BO13" s="4"/>
      <c r="BP13" s="4"/>
      <c r="BQ13" s="4"/>
      <c r="BR13" s="4"/>
      <c r="BS13" s="4"/>
      <c r="BT13" s="211">
        <f t="shared" si="2"/>
        <v>10</v>
      </c>
      <c r="BU13" s="13"/>
      <c r="BV13" s="4"/>
      <c r="BW13" s="4"/>
      <c r="BX13" s="4"/>
      <c r="BY13" s="4"/>
      <c r="BZ13" s="4"/>
      <c r="CA13" s="211">
        <f t="shared" si="3"/>
        <v>0</v>
      </c>
      <c r="CB13" s="13"/>
      <c r="CC13" s="72"/>
      <c r="CD13" s="4"/>
      <c r="CE13" s="4"/>
      <c r="CF13" s="4"/>
      <c r="CG13" s="4"/>
      <c r="CH13" s="211">
        <f t="shared" si="4"/>
        <v>0</v>
      </c>
      <c r="CI13" s="13">
        <v>50</v>
      </c>
      <c r="CJ13" s="13">
        <f t="shared" si="5"/>
        <v>63</v>
      </c>
    </row>
    <row r="14" spans="1:88" x14ac:dyDescent="0.25">
      <c r="A14" s="242" t="s">
        <v>332</v>
      </c>
      <c r="B14" s="242"/>
      <c r="C14" s="13" t="s">
        <v>331</v>
      </c>
      <c r="D14" s="13"/>
      <c r="E14" s="13"/>
      <c r="F14" s="1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4"/>
      <c r="V14" s="4"/>
      <c r="W14" s="4"/>
      <c r="X14" s="13"/>
      <c r="Y14" s="13"/>
      <c r="Z14" s="211">
        <f t="shared" si="0"/>
        <v>0</v>
      </c>
      <c r="AA14" s="13"/>
      <c r="AB14" s="72"/>
      <c r="AC14" s="4"/>
      <c r="AD14" s="4"/>
      <c r="AE14" s="4"/>
      <c r="AF14" s="4"/>
      <c r="AG14" s="211">
        <f t="shared" si="1"/>
        <v>0</v>
      </c>
      <c r="AH14" s="13"/>
      <c r="AI14" s="13"/>
      <c r="AJ14" s="13"/>
      <c r="AK14" s="13"/>
      <c r="AL14" s="13"/>
      <c r="AM14" s="72"/>
      <c r="AN14" s="72"/>
      <c r="AO14" s="72"/>
      <c r="AP14" s="72"/>
      <c r="AQ14" s="72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>
        <v>4</v>
      </c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211">
        <f t="shared" si="2"/>
        <v>4</v>
      </c>
      <c r="BU14" s="13"/>
      <c r="BV14" s="4"/>
      <c r="BW14" s="4"/>
      <c r="BX14" s="4"/>
      <c r="BY14" s="4"/>
      <c r="BZ14" s="4"/>
      <c r="CA14" s="211">
        <f t="shared" si="3"/>
        <v>0</v>
      </c>
      <c r="CB14" s="13"/>
      <c r="CC14" s="72"/>
      <c r="CD14" s="4"/>
      <c r="CE14" s="4"/>
      <c r="CF14" s="4"/>
      <c r="CG14" s="4"/>
      <c r="CH14" s="211">
        <f t="shared" si="4"/>
        <v>0</v>
      </c>
      <c r="CI14" s="13">
        <v>50</v>
      </c>
      <c r="CJ14" s="13">
        <f t="shared" si="5"/>
        <v>54</v>
      </c>
    </row>
    <row r="15" spans="1:88" x14ac:dyDescent="0.25">
      <c r="A15" s="242" t="s">
        <v>334</v>
      </c>
      <c r="B15" s="242"/>
      <c r="C15" s="13" t="s">
        <v>333</v>
      </c>
      <c r="D15" s="13"/>
      <c r="E15" s="13"/>
      <c r="F15" s="13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4"/>
      <c r="V15" s="4"/>
      <c r="W15" s="4"/>
      <c r="X15" s="13"/>
      <c r="Y15" s="13"/>
      <c r="Z15" s="211">
        <f t="shared" si="0"/>
        <v>0</v>
      </c>
      <c r="AA15" s="13">
        <v>3</v>
      </c>
      <c r="AB15" s="72"/>
      <c r="AC15" s="4"/>
      <c r="AD15" s="4"/>
      <c r="AE15" s="4"/>
      <c r="AF15" s="4"/>
      <c r="AG15" s="211">
        <f t="shared" si="1"/>
        <v>3</v>
      </c>
      <c r="AH15" s="13"/>
      <c r="AI15" s="13"/>
      <c r="AJ15" s="13"/>
      <c r="AK15" s="13"/>
      <c r="AL15" s="13"/>
      <c r="AM15" s="72"/>
      <c r="AN15" s="72"/>
      <c r="AO15" s="72"/>
      <c r="AP15" s="72"/>
      <c r="AQ15" s="72"/>
      <c r="AR15" s="4"/>
      <c r="AS15" s="4"/>
      <c r="AT15" s="4">
        <v>3</v>
      </c>
      <c r="AU15" s="4"/>
      <c r="AV15" s="4"/>
      <c r="AW15" s="4"/>
      <c r="AX15" s="4"/>
      <c r="AY15" s="4"/>
      <c r="AZ15" s="4"/>
      <c r="BA15" s="4">
        <v>3</v>
      </c>
      <c r="BB15" s="4"/>
      <c r="BC15" s="4"/>
      <c r="BD15" s="4"/>
      <c r="BE15" s="4"/>
      <c r="BF15" s="4">
        <v>4</v>
      </c>
      <c r="BG15" s="4"/>
      <c r="BH15" s="4"/>
      <c r="BI15" s="4"/>
      <c r="BJ15" s="4"/>
      <c r="BK15" s="4"/>
      <c r="BL15" s="4"/>
      <c r="BM15" s="4">
        <v>5</v>
      </c>
      <c r="BN15" s="4"/>
      <c r="BO15" s="4"/>
      <c r="BP15" s="4"/>
      <c r="BQ15" s="4"/>
      <c r="BR15" s="4"/>
      <c r="BS15" s="4"/>
      <c r="BT15" s="211">
        <f t="shared" si="2"/>
        <v>15</v>
      </c>
      <c r="BU15" s="13"/>
      <c r="BV15" s="4"/>
      <c r="BW15" s="4"/>
      <c r="BX15" s="4"/>
      <c r="BY15" s="4"/>
      <c r="BZ15" s="4"/>
      <c r="CA15" s="211">
        <f t="shared" si="3"/>
        <v>0</v>
      </c>
      <c r="CB15" s="13"/>
      <c r="CC15" s="72"/>
      <c r="CD15" s="4"/>
      <c r="CE15" s="4"/>
      <c r="CF15" s="4"/>
      <c r="CG15" s="4"/>
      <c r="CH15" s="211">
        <f t="shared" si="4"/>
        <v>0</v>
      </c>
      <c r="CI15" s="13">
        <v>50</v>
      </c>
      <c r="CJ15" s="13">
        <f t="shared" si="5"/>
        <v>68</v>
      </c>
    </row>
    <row r="16" spans="1:88" x14ac:dyDescent="0.25">
      <c r="A16" s="242" t="s">
        <v>336</v>
      </c>
      <c r="B16" s="242"/>
      <c r="C16" s="13" t="s">
        <v>335</v>
      </c>
      <c r="D16" s="13"/>
      <c r="E16" s="13"/>
      <c r="F16" s="13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4"/>
      <c r="V16" s="4"/>
      <c r="W16" s="4"/>
      <c r="X16" s="13"/>
      <c r="Y16" s="13"/>
      <c r="Z16" s="211">
        <f t="shared" si="0"/>
        <v>0</v>
      </c>
      <c r="AA16" s="13">
        <v>3</v>
      </c>
      <c r="AB16" s="72"/>
      <c r="AC16" s="4"/>
      <c r="AD16" s="4"/>
      <c r="AE16" s="4"/>
      <c r="AF16" s="4"/>
      <c r="AG16" s="211">
        <f t="shared" si="1"/>
        <v>3</v>
      </c>
      <c r="AH16" s="13"/>
      <c r="AI16" s="13"/>
      <c r="AJ16" s="13"/>
      <c r="AK16" s="13"/>
      <c r="AL16" s="13"/>
      <c r="AM16" s="72">
        <v>3</v>
      </c>
      <c r="AN16" s="72"/>
      <c r="AO16" s="72"/>
      <c r="AP16" s="72"/>
      <c r="AQ16" s="72"/>
      <c r="AR16" s="4"/>
      <c r="AS16" s="4"/>
      <c r="AT16" s="4">
        <v>3</v>
      </c>
      <c r="AU16" s="4"/>
      <c r="AV16" s="4"/>
      <c r="AW16" s="4"/>
      <c r="AX16" s="4">
        <v>3</v>
      </c>
      <c r="AY16" s="4"/>
      <c r="AZ16" s="4"/>
      <c r="BA16" s="4">
        <v>3</v>
      </c>
      <c r="BB16" s="4"/>
      <c r="BC16" s="4"/>
      <c r="BD16" s="4"/>
      <c r="BE16" s="4"/>
      <c r="BF16" s="4">
        <v>4</v>
      </c>
      <c r="BG16" s="4"/>
      <c r="BH16" s="4"/>
      <c r="BI16" s="4"/>
      <c r="BJ16" s="4"/>
      <c r="BK16" s="4"/>
      <c r="BL16" s="4"/>
      <c r="BM16" s="4">
        <v>5</v>
      </c>
      <c r="BN16" s="4"/>
      <c r="BO16" s="4"/>
      <c r="BP16" s="4"/>
      <c r="BQ16" s="4"/>
      <c r="BR16" s="4"/>
      <c r="BS16" s="4"/>
      <c r="BT16" s="211" t="str">
        <f t="shared" si="2"/>
        <v>20</v>
      </c>
      <c r="BU16" s="13"/>
      <c r="BV16" s="4"/>
      <c r="BW16" s="4"/>
      <c r="BX16" s="4"/>
      <c r="BY16" s="4"/>
      <c r="BZ16" s="4"/>
      <c r="CA16" s="211">
        <f t="shared" si="3"/>
        <v>0</v>
      </c>
      <c r="CB16" s="13"/>
      <c r="CC16" s="72"/>
      <c r="CD16" s="4"/>
      <c r="CE16" s="4"/>
      <c r="CF16" s="4"/>
      <c r="CG16" s="4"/>
      <c r="CH16" s="211">
        <f t="shared" si="4"/>
        <v>0</v>
      </c>
      <c r="CI16" s="13">
        <v>50</v>
      </c>
      <c r="CJ16" s="13">
        <f t="shared" si="5"/>
        <v>73</v>
      </c>
    </row>
    <row r="17" spans="1:88" x14ac:dyDescent="0.25">
      <c r="A17" s="242" t="s">
        <v>338</v>
      </c>
      <c r="B17" s="242"/>
      <c r="C17" s="13" t="s">
        <v>337</v>
      </c>
      <c r="D17" s="13"/>
      <c r="E17" s="13"/>
      <c r="F17" s="13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4"/>
      <c r="V17" s="4"/>
      <c r="W17" s="4"/>
      <c r="X17" s="13"/>
      <c r="Y17" s="13"/>
      <c r="Z17" s="211">
        <f t="shared" si="0"/>
        <v>0</v>
      </c>
      <c r="AA17" s="13"/>
      <c r="AB17" s="72"/>
      <c r="AC17" s="4"/>
      <c r="AD17" s="4"/>
      <c r="AE17" s="4"/>
      <c r="AF17" s="4"/>
      <c r="AG17" s="211">
        <f t="shared" si="1"/>
        <v>0</v>
      </c>
      <c r="AH17" s="13"/>
      <c r="AI17" s="13"/>
      <c r="AJ17" s="13"/>
      <c r="AK17" s="13"/>
      <c r="AL17" s="13"/>
      <c r="AM17" s="72"/>
      <c r="AN17" s="72"/>
      <c r="AO17" s="72"/>
      <c r="AP17" s="72"/>
      <c r="AQ17" s="72"/>
      <c r="AR17" s="4"/>
      <c r="AS17" s="4"/>
      <c r="AT17" s="4">
        <v>3</v>
      </c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211">
        <f t="shared" si="2"/>
        <v>3</v>
      </c>
      <c r="BU17" s="13"/>
      <c r="BV17" s="4"/>
      <c r="BW17" s="4"/>
      <c r="BX17" s="4"/>
      <c r="BY17" s="4"/>
      <c r="BZ17" s="4"/>
      <c r="CA17" s="211">
        <f t="shared" si="3"/>
        <v>0</v>
      </c>
      <c r="CB17" s="13"/>
      <c r="CC17" s="72"/>
      <c r="CD17" s="4"/>
      <c r="CE17" s="4"/>
      <c r="CF17" s="4"/>
      <c r="CG17" s="4"/>
      <c r="CH17" s="211">
        <f t="shared" si="4"/>
        <v>0</v>
      </c>
      <c r="CI17" s="13">
        <v>50</v>
      </c>
      <c r="CJ17" s="13">
        <f t="shared" si="5"/>
        <v>53</v>
      </c>
    </row>
    <row r="18" spans="1:88" x14ac:dyDescent="0.25">
      <c r="A18" s="242" t="s">
        <v>340</v>
      </c>
      <c r="B18" s="242"/>
      <c r="C18" s="13" t="s">
        <v>339</v>
      </c>
      <c r="D18" s="13"/>
      <c r="E18" s="13"/>
      <c r="F18" s="13"/>
      <c r="G18" s="72">
        <v>1</v>
      </c>
      <c r="H18" s="72"/>
      <c r="I18" s="72"/>
      <c r="J18" s="72"/>
      <c r="K18" s="72">
        <v>1</v>
      </c>
      <c r="L18" s="72"/>
      <c r="M18" s="72"/>
      <c r="N18" s="72"/>
      <c r="O18" s="72"/>
      <c r="P18" s="72"/>
      <c r="Q18" s="72"/>
      <c r="R18" s="72"/>
      <c r="S18" s="72"/>
      <c r="T18" s="72"/>
      <c r="U18" s="4"/>
      <c r="V18" s="4"/>
      <c r="W18" s="4"/>
      <c r="X18" s="13"/>
      <c r="Y18" s="13"/>
      <c r="Z18" s="211">
        <f t="shared" si="0"/>
        <v>2</v>
      </c>
      <c r="AA18" s="13">
        <v>3</v>
      </c>
      <c r="AB18" s="72"/>
      <c r="AC18" s="4"/>
      <c r="AD18" s="4">
        <v>3</v>
      </c>
      <c r="AE18" s="4"/>
      <c r="AF18" s="4"/>
      <c r="AG18" s="211">
        <f t="shared" si="1"/>
        <v>6</v>
      </c>
      <c r="AH18" s="13"/>
      <c r="AI18" s="13"/>
      <c r="AJ18" s="13"/>
      <c r="AK18" s="13"/>
      <c r="AL18" s="13"/>
      <c r="AM18" s="72"/>
      <c r="AN18" s="72"/>
      <c r="AO18" s="72"/>
      <c r="AP18" s="72">
        <v>3</v>
      </c>
      <c r="AQ18" s="72"/>
      <c r="AR18" s="4"/>
      <c r="AS18" s="4"/>
      <c r="AT18" s="4">
        <v>3</v>
      </c>
      <c r="AU18" s="4"/>
      <c r="AV18" s="4">
        <v>2</v>
      </c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>
        <v>5</v>
      </c>
      <c r="BN18" s="4"/>
      <c r="BO18" s="4"/>
      <c r="BP18" s="4"/>
      <c r="BQ18" s="4"/>
      <c r="BR18" s="4"/>
      <c r="BS18" s="4"/>
      <c r="BT18" s="211">
        <f t="shared" si="2"/>
        <v>13</v>
      </c>
      <c r="BU18" s="13"/>
      <c r="BV18" s="4"/>
      <c r="BW18" s="4"/>
      <c r="BX18" s="4"/>
      <c r="BY18" s="4"/>
      <c r="BZ18" s="4"/>
      <c r="CA18" s="211">
        <f t="shared" si="3"/>
        <v>0</v>
      </c>
      <c r="CB18" s="13">
        <v>3</v>
      </c>
      <c r="CC18" s="72"/>
      <c r="CD18" s="4"/>
      <c r="CE18" s="4"/>
      <c r="CF18" s="4"/>
      <c r="CG18" s="4"/>
      <c r="CH18" s="211">
        <f t="shared" si="4"/>
        <v>3</v>
      </c>
      <c r="CI18" s="13">
        <v>50</v>
      </c>
      <c r="CJ18" s="13">
        <f t="shared" si="5"/>
        <v>74</v>
      </c>
    </row>
    <row r="19" spans="1:88" x14ac:dyDescent="0.25">
      <c r="A19" s="242" t="s">
        <v>342</v>
      </c>
      <c r="B19" s="242"/>
      <c r="C19" s="13" t="s">
        <v>341</v>
      </c>
      <c r="D19" s="13"/>
      <c r="E19" s="13"/>
      <c r="F19" s="13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4"/>
      <c r="V19" s="4"/>
      <c r="W19" s="4"/>
      <c r="X19" s="13"/>
      <c r="Y19" s="13"/>
      <c r="Z19" s="211">
        <f t="shared" si="0"/>
        <v>0</v>
      </c>
      <c r="AA19" s="13"/>
      <c r="AB19" s="72"/>
      <c r="AC19" s="4"/>
      <c r="AD19" s="4"/>
      <c r="AE19" s="4"/>
      <c r="AF19" s="4"/>
      <c r="AG19" s="211">
        <f t="shared" si="1"/>
        <v>0</v>
      </c>
      <c r="AH19" s="13"/>
      <c r="AI19" s="13"/>
      <c r="AJ19" s="13"/>
      <c r="AK19" s="13">
        <v>5</v>
      </c>
      <c r="AL19" s="13"/>
      <c r="AM19" s="72"/>
      <c r="AN19" s="72"/>
      <c r="AO19" s="72"/>
      <c r="AP19" s="72"/>
      <c r="AQ19" s="72"/>
      <c r="AR19" s="4"/>
      <c r="AS19" s="4"/>
      <c r="AT19" s="4">
        <v>3</v>
      </c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211">
        <f t="shared" si="2"/>
        <v>8</v>
      </c>
      <c r="BU19" s="13"/>
      <c r="BV19" s="4"/>
      <c r="BW19" s="4"/>
      <c r="BX19" s="4"/>
      <c r="BY19" s="4"/>
      <c r="BZ19" s="4"/>
      <c r="CA19" s="211">
        <f t="shared" si="3"/>
        <v>0</v>
      </c>
      <c r="CB19" s="13"/>
      <c r="CC19" s="72"/>
      <c r="CD19" s="4"/>
      <c r="CE19" s="4"/>
      <c r="CF19" s="4"/>
      <c r="CG19" s="4"/>
      <c r="CH19" s="211">
        <f t="shared" si="4"/>
        <v>0</v>
      </c>
      <c r="CI19" s="13">
        <v>50</v>
      </c>
      <c r="CJ19" s="13">
        <f t="shared" si="5"/>
        <v>58</v>
      </c>
    </row>
    <row r="20" spans="1:88" x14ac:dyDescent="0.25">
      <c r="A20" s="242" t="s">
        <v>344</v>
      </c>
      <c r="B20" s="242"/>
      <c r="C20" s="13" t="s">
        <v>343</v>
      </c>
      <c r="D20" s="13"/>
      <c r="E20" s="13"/>
      <c r="F20" s="13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>
        <v>2</v>
      </c>
      <c r="R20" s="72"/>
      <c r="S20" s="72"/>
      <c r="T20" s="72"/>
      <c r="U20" s="4"/>
      <c r="V20" s="4"/>
      <c r="W20" s="4"/>
      <c r="X20" s="13"/>
      <c r="Y20" s="13"/>
      <c r="Z20" s="211">
        <f t="shared" si="0"/>
        <v>2</v>
      </c>
      <c r="AA20" s="13"/>
      <c r="AB20" s="72"/>
      <c r="AC20" s="4"/>
      <c r="AD20" s="4"/>
      <c r="AE20" s="4"/>
      <c r="AF20" s="4"/>
      <c r="AG20" s="211">
        <f t="shared" si="1"/>
        <v>0</v>
      </c>
      <c r="AH20" s="13"/>
      <c r="AI20" s="13"/>
      <c r="AJ20" s="13"/>
      <c r="AK20" s="13"/>
      <c r="AL20" s="13"/>
      <c r="AM20" s="72">
        <v>3</v>
      </c>
      <c r="AN20" s="72"/>
      <c r="AO20" s="72"/>
      <c r="AP20" s="72"/>
      <c r="AQ20" s="72">
        <v>2</v>
      </c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>
        <v>5</v>
      </c>
      <c r="BF20" s="4">
        <v>4</v>
      </c>
      <c r="BG20" s="4"/>
      <c r="BH20" s="4"/>
      <c r="BI20" s="4">
        <v>3</v>
      </c>
      <c r="BJ20" s="4"/>
      <c r="BK20" s="4"/>
      <c r="BL20" s="4"/>
      <c r="BM20" s="4"/>
      <c r="BN20" s="4"/>
      <c r="BO20" s="4"/>
      <c r="BP20" s="4">
        <v>50</v>
      </c>
      <c r="BQ20" s="4"/>
      <c r="BR20" s="4">
        <v>3</v>
      </c>
      <c r="BS20" s="4"/>
      <c r="BT20" s="211" t="str">
        <f t="shared" si="2"/>
        <v>20</v>
      </c>
      <c r="BU20" s="13">
        <v>2</v>
      </c>
      <c r="BV20" s="4"/>
      <c r="BW20" s="4"/>
      <c r="BX20" s="4"/>
      <c r="BY20" s="4">
        <v>2</v>
      </c>
      <c r="BZ20" s="4"/>
      <c r="CA20" s="211">
        <f t="shared" si="3"/>
        <v>4</v>
      </c>
      <c r="CB20" s="13"/>
      <c r="CC20" s="72"/>
      <c r="CD20" s="4"/>
      <c r="CE20" s="4">
        <v>3</v>
      </c>
      <c r="CF20" s="4"/>
      <c r="CG20" s="4"/>
      <c r="CH20" s="211">
        <f t="shared" si="4"/>
        <v>3</v>
      </c>
      <c r="CI20" s="13">
        <v>50</v>
      </c>
      <c r="CJ20" s="13">
        <f t="shared" si="5"/>
        <v>79</v>
      </c>
    </row>
    <row r="21" spans="1:88" x14ac:dyDescent="0.25">
      <c r="A21" s="242" t="s">
        <v>346</v>
      </c>
      <c r="B21" s="242"/>
      <c r="C21" s="13" t="s">
        <v>345</v>
      </c>
      <c r="D21" s="13"/>
      <c r="E21" s="13"/>
      <c r="F21" s="13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4"/>
      <c r="V21" s="4"/>
      <c r="W21" s="4"/>
      <c r="X21" s="13"/>
      <c r="Y21" s="13"/>
      <c r="Z21" s="211">
        <f t="shared" si="0"/>
        <v>0</v>
      </c>
      <c r="AA21" s="13"/>
      <c r="AB21" s="72"/>
      <c r="AC21" s="4"/>
      <c r="AD21" s="4"/>
      <c r="AE21" s="4"/>
      <c r="AF21" s="4"/>
      <c r="AG21" s="211">
        <f t="shared" si="1"/>
        <v>0</v>
      </c>
      <c r="AH21" s="13">
        <v>5</v>
      </c>
      <c r="AI21" s="13"/>
      <c r="AJ21" s="13"/>
      <c r="AK21" s="13">
        <v>5</v>
      </c>
      <c r="AL21" s="13">
        <v>2</v>
      </c>
      <c r="AM21" s="72"/>
      <c r="AN21" s="72"/>
      <c r="AO21" s="72"/>
      <c r="AP21" s="72"/>
      <c r="AQ21" s="72"/>
      <c r="AR21" s="4"/>
      <c r="AS21" s="4"/>
      <c r="AT21" s="4">
        <v>3</v>
      </c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>
        <v>3</v>
      </c>
      <c r="BO21" s="4"/>
      <c r="BP21" s="4"/>
      <c r="BQ21" s="4"/>
      <c r="BR21" s="4"/>
      <c r="BS21" s="4"/>
      <c r="BT21" s="211">
        <f t="shared" si="2"/>
        <v>18</v>
      </c>
      <c r="BU21" s="13"/>
      <c r="BV21" s="4"/>
      <c r="BW21" s="4"/>
      <c r="BX21" s="4"/>
      <c r="BY21" s="4"/>
      <c r="BZ21" s="4"/>
      <c r="CA21" s="211">
        <f t="shared" si="3"/>
        <v>0</v>
      </c>
      <c r="CB21" s="13"/>
      <c r="CC21" s="72"/>
      <c r="CD21" s="4"/>
      <c r="CE21" s="4"/>
      <c r="CF21" s="4"/>
      <c r="CG21" s="4"/>
      <c r="CH21" s="211">
        <f t="shared" si="4"/>
        <v>0</v>
      </c>
      <c r="CI21" s="13">
        <v>50</v>
      </c>
      <c r="CJ21" s="13">
        <f t="shared" si="5"/>
        <v>68</v>
      </c>
    </row>
    <row r="22" spans="1:88" x14ac:dyDescent="0.25">
      <c r="A22" s="242" t="s">
        <v>348</v>
      </c>
      <c r="B22" s="242"/>
      <c r="C22" s="13" t="s">
        <v>347</v>
      </c>
      <c r="D22" s="13">
        <v>1</v>
      </c>
      <c r="E22" s="13"/>
      <c r="F22" s="13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4"/>
      <c r="V22" s="4"/>
      <c r="W22" s="4"/>
      <c r="X22" s="13"/>
      <c r="Y22" s="13"/>
      <c r="Z22" s="211">
        <f t="shared" si="0"/>
        <v>1</v>
      </c>
      <c r="AA22" s="13"/>
      <c r="AB22" s="72"/>
      <c r="AC22" s="4"/>
      <c r="AD22" s="4"/>
      <c r="AE22" s="4"/>
      <c r="AF22" s="4"/>
      <c r="AG22" s="211">
        <f t="shared" si="1"/>
        <v>0</v>
      </c>
      <c r="AH22" s="13"/>
      <c r="AI22" s="13"/>
      <c r="AJ22" s="13"/>
      <c r="AK22" s="13"/>
      <c r="AL22" s="13"/>
      <c r="AM22" s="72">
        <v>3</v>
      </c>
      <c r="AN22" s="72"/>
      <c r="AO22" s="72"/>
      <c r="AP22" s="72"/>
      <c r="AQ22" s="72"/>
      <c r="AR22" s="4"/>
      <c r="AS22" s="4"/>
      <c r="AT22" s="4">
        <v>3</v>
      </c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211">
        <f t="shared" si="2"/>
        <v>6</v>
      </c>
      <c r="BU22" s="13"/>
      <c r="BV22" s="4"/>
      <c r="BW22" s="4"/>
      <c r="BX22" s="4"/>
      <c r="BY22" s="4"/>
      <c r="BZ22" s="4"/>
      <c r="CA22" s="211">
        <f t="shared" si="3"/>
        <v>0</v>
      </c>
      <c r="CB22" s="13"/>
      <c r="CC22" s="72"/>
      <c r="CD22" s="4"/>
      <c r="CE22" s="4"/>
      <c r="CF22" s="4"/>
      <c r="CG22" s="4"/>
      <c r="CH22" s="211">
        <f t="shared" si="4"/>
        <v>0</v>
      </c>
      <c r="CI22" s="13">
        <v>50</v>
      </c>
      <c r="CJ22" s="13">
        <f t="shared" si="5"/>
        <v>57</v>
      </c>
    </row>
    <row r="23" spans="1:88" x14ac:dyDescent="0.25">
      <c r="A23" s="242" t="s">
        <v>350</v>
      </c>
      <c r="B23" s="242"/>
      <c r="C23" s="13" t="s">
        <v>349</v>
      </c>
      <c r="D23" s="13"/>
      <c r="E23" s="13"/>
      <c r="F23" s="13"/>
      <c r="G23" s="72"/>
      <c r="H23" s="72"/>
      <c r="I23" s="72"/>
      <c r="J23" s="72">
        <v>2</v>
      </c>
      <c r="K23" s="72"/>
      <c r="L23" s="72"/>
      <c r="M23" s="72"/>
      <c r="N23" s="72">
        <v>1</v>
      </c>
      <c r="O23" s="72"/>
      <c r="P23" s="72"/>
      <c r="Q23" s="72"/>
      <c r="R23" s="72"/>
      <c r="S23" s="72">
        <v>2</v>
      </c>
      <c r="T23" s="72"/>
      <c r="U23" s="4">
        <v>2</v>
      </c>
      <c r="V23" s="4"/>
      <c r="W23" s="4">
        <v>3</v>
      </c>
      <c r="X23" s="13"/>
      <c r="Y23" s="13"/>
      <c r="Z23" s="211" t="str">
        <f t="shared" si="0"/>
        <v>5</v>
      </c>
      <c r="AA23" s="13"/>
      <c r="AB23" s="72"/>
      <c r="AC23" s="4"/>
      <c r="AD23" s="4"/>
      <c r="AE23" s="4">
        <v>2</v>
      </c>
      <c r="AF23" s="4">
        <v>3</v>
      </c>
      <c r="AG23" s="211">
        <f t="shared" si="1"/>
        <v>5</v>
      </c>
      <c r="AH23" s="13"/>
      <c r="AI23" s="13"/>
      <c r="AJ23" s="13"/>
      <c r="AK23" s="13"/>
      <c r="AL23" s="13"/>
      <c r="AM23" s="72"/>
      <c r="AN23" s="72"/>
      <c r="AO23" s="72"/>
      <c r="AP23" s="72"/>
      <c r="AQ23" s="72"/>
      <c r="AR23" s="4">
        <v>2</v>
      </c>
      <c r="AS23" s="4"/>
      <c r="AT23" s="4">
        <v>3</v>
      </c>
      <c r="AU23" s="4"/>
      <c r="AV23" s="4">
        <v>2</v>
      </c>
      <c r="AW23" s="4"/>
      <c r="AX23" s="4">
        <v>3</v>
      </c>
      <c r="AY23" s="4">
        <v>1</v>
      </c>
      <c r="AZ23" s="4"/>
      <c r="BA23" s="4">
        <v>3</v>
      </c>
      <c r="BB23" s="4"/>
      <c r="BC23" s="4"/>
      <c r="BD23" s="4"/>
      <c r="BE23" s="4">
        <v>5</v>
      </c>
      <c r="BF23" s="4">
        <v>4</v>
      </c>
      <c r="BG23" s="4"/>
      <c r="BH23" s="4"/>
      <c r="BI23" s="4">
        <v>3</v>
      </c>
      <c r="BJ23" s="4"/>
      <c r="BK23" s="4">
        <v>5</v>
      </c>
      <c r="BL23" s="4"/>
      <c r="BM23" s="4"/>
      <c r="BN23" s="4">
        <v>3</v>
      </c>
      <c r="BO23" s="4"/>
      <c r="BP23" s="4"/>
      <c r="BQ23" s="4"/>
      <c r="BR23" s="4">
        <v>3</v>
      </c>
      <c r="BS23" s="4"/>
      <c r="BT23" s="211" t="str">
        <f t="shared" si="2"/>
        <v>20</v>
      </c>
      <c r="BU23" s="13"/>
      <c r="BV23" s="4"/>
      <c r="BW23" s="4"/>
      <c r="BX23" s="4"/>
      <c r="BY23" s="4"/>
      <c r="BZ23" s="4">
        <v>2</v>
      </c>
      <c r="CA23" s="211">
        <f t="shared" si="3"/>
        <v>2</v>
      </c>
      <c r="CB23" s="13"/>
      <c r="CC23" s="72"/>
      <c r="CD23" s="4"/>
      <c r="CE23" s="4"/>
      <c r="CF23" s="4"/>
      <c r="CG23" s="4"/>
      <c r="CH23" s="211">
        <f t="shared" si="4"/>
        <v>0</v>
      </c>
      <c r="CI23" s="13">
        <v>50</v>
      </c>
      <c r="CJ23" s="13">
        <f t="shared" si="5"/>
        <v>82</v>
      </c>
    </row>
    <row r="24" spans="1:88" x14ac:dyDescent="0.25">
      <c r="A24" s="242" t="s">
        <v>352</v>
      </c>
      <c r="B24" s="242"/>
      <c r="C24" s="13" t="s">
        <v>351</v>
      </c>
      <c r="D24" s="13"/>
      <c r="E24" s="13"/>
      <c r="F24" s="13"/>
      <c r="G24" s="72"/>
      <c r="H24" s="72">
        <v>1</v>
      </c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4"/>
      <c r="V24" s="4"/>
      <c r="W24" s="4"/>
      <c r="X24" s="13"/>
      <c r="Y24" s="13"/>
      <c r="Z24" s="211">
        <f t="shared" si="0"/>
        <v>1</v>
      </c>
      <c r="AA24" s="13">
        <v>3</v>
      </c>
      <c r="AB24" s="72"/>
      <c r="AC24" s="4"/>
      <c r="AD24" s="4"/>
      <c r="AE24" s="4"/>
      <c r="AF24" s="4"/>
      <c r="AG24" s="211">
        <f t="shared" si="1"/>
        <v>3</v>
      </c>
      <c r="AH24" s="13"/>
      <c r="AI24" s="13">
        <v>5</v>
      </c>
      <c r="AJ24" s="13"/>
      <c r="AK24" s="13"/>
      <c r="AL24" s="13"/>
      <c r="AM24" s="72"/>
      <c r="AN24" s="72"/>
      <c r="AO24" s="72"/>
      <c r="AP24" s="72"/>
      <c r="AQ24" s="72"/>
      <c r="AR24" s="4"/>
      <c r="AS24" s="4"/>
      <c r="AT24" s="4">
        <v>3</v>
      </c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>
        <v>3</v>
      </c>
      <c r="BJ24" s="4"/>
      <c r="BK24" s="4"/>
      <c r="BL24" s="4"/>
      <c r="BM24" s="4"/>
      <c r="BN24" s="4"/>
      <c r="BO24" s="4"/>
      <c r="BP24" s="4"/>
      <c r="BQ24" s="4"/>
      <c r="BR24" s="4">
        <v>3</v>
      </c>
      <c r="BS24" s="4"/>
      <c r="BT24" s="211">
        <f t="shared" si="2"/>
        <v>14</v>
      </c>
      <c r="BU24" s="13"/>
      <c r="BV24" s="4"/>
      <c r="BW24" s="4"/>
      <c r="BX24" s="4"/>
      <c r="BY24" s="4"/>
      <c r="BZ24" s="4"/>
      <c r="CA24" s="211">
        <f t="shared" si="3"/>
        <v>0</v>
      </c>
      <c r="CB24" s="13"/>
      <c r="CC24" s="72"/>
      <c r="CD24" s="4"/>
      <c r="CE24" s="4"/>
      <c r="CF24" s="4"/>
      <c r="CG24" s="4">
        <v>2</v>
      </c>
      <c r="CH24" s="211">
        <f t="shared" si="4"/>
        <v>2</v>
      </c>
      <c r="CI24" s="13">
        <v>50</v>
      </c>
      <c r="CJ24" s="13">
        <f t="shared" si="5"/>
        <v>70</v>
      </c>
    </row>
    <row r="25" spans="1:88" x14ac:dyDescent="0.25">
      <c r="A25" s="242" t="s">
        <v>354</v>
      </c>
      <c r="B25" s="242"/>
      <c r="C25" s="13" t="s">
        <v>353</v>
      </c>
      <c r="D25" s="13"/>
      <c r="E25" s="13"/>
      <c r="F25" s="13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4"/>
      <c r="V25" s="4"/>
      <c r="W25" s="4"/>
      <c r="X25" s="13"/>
      <c r="Y25" s="13"/>
      <c r="Z25" s="211">
        <f t="shared" si="0"/>
        <v>0</v>
      </c>
      <c r="AA25" s="13"/>
      <c r="AB25" s="72"/>
      <c r="AC25" s="4"/>
      <c r="AD25" s="4"/>
      <c r="AE25" s="4"/>
      <c r="AF25" s="4"/>
      <c r="AG25" s="211">
        <f t="shared" si="1"/>
        <v>0</v>
      </c>
      <c r="AH25" s="13"/>
      <c r="AI25" s="13">
        <v>5</v>
      </c>
      <c r="AJ25" s="13"/>
      <c r="AK25" s="13"/>
      <c r="AL25" s="13"/>
      <c r="AM25" s="72"/>
      <c r="AN25" s="72"/>
      <c r="AO25" s="72"/>
      <c r="AP25" s="72"/>
      <c r="AQ25" s="72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>
        <v>5</v>
      </c>
      <c r="BF25" s="4">
        <v>4</v>
      </c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211">
        <f t="shared" si="2"/>
        <v>14</v>
      </c>
      <c r="BU25" s="13"/>
      <c r="BV25" s="4"/>
      <c r="BW25" s="4"/>
      <c r="BX25" s="4"/>
      <c r="BY25" s="4"/>
      <c r="BZ25" s="4"/>
      <c r="CA25" s="211">
        <f t="shared" si="3"/>
        <v>0</v>
      </c>
      <c r="CB25" s="13"/>
      <c r="CC25" s="72"/>
      <c r="CD25" s="4"/>
      <c r="CE25" s="4"/>
      <c r="CF25" s="4"/>
      <c r="CG25" s="4"/>
      <c r="CH25" s="211">
        <f t="shared" si="4"/>
        <v>0</v>
      </c>
      <c r="CI25" s="13">
        <v>50</v>
      </c>
      <c r="CJ25" s="13">
        <f t="shared" si="5"/>
        <v>64</v>
      </c>
    </row>
    <row r="26" spans="1:88" x14ac:dyDescent="0.25">
      <c r="A26" s="242" t="s">
        <v>356</v>
      </c>
      <c r="B26" s="242"/>
      <c r="C26" s="13" t="s">
        <v>355</v>
      </c>
      <c r="D26" s="13"/>
      <c r="E26" s="13"/>
      <c r="F26" s="13"/>
      <c r="G26" s="72"/>
      <c r="H26" s="72"/>
      <c r="I26" s="72"/>
      <c r="J26" s="72"/>
      <c r="K26" s="72"/>
      <c r="L26" s="72">
        <v>1</v>
      </c>
      <c r="M26" s="72"/>
      <c r="N26" s="72"/>
      <c r="O26" s="72">
        <v>2</v>
      </c>
      <c r="P26" s="72"/>
      <c r="Q26" s="72"/>
      <c r="R26" s="72">
        <v>2</v>
      </c>
      <c r="S26" s="72">
        <v>2</v>
      </c>
      <c r="T26" s="72"/>
      <c r="U26" s="4">
        <v>2</v>
      </c>
      <c r="V26" s="4">
        <v>2</v>
      </c>
      <c r="W26" s="4">
        <v>3</v>
      </c>
      <c r="X26" s="13"/>
      <c r="Y26" s="13"/>
      <c r="Z26" s="211" t="str">
        <f t="shared" si="0"/>
        <v>5</v>
      </c>
      <c r="AA26" s="13">
        <v>3</v>
      </c>
      <c r="AB26" s="72">
        <v>3</v>
      </c>
      <c r="AC26" s="4">
        <v>3</v>
      </c>
      <c r="AD26" s="4">
        <v>3</v>
      </c>
      <c r="AE26" s="4"/>
      <c r="AF26" s="4"/>
      <c r="AG26" s="211" t="str">
        <f t="shared" si="1"/>
        <v>10</v>
      </c>
      <c r="AH26" s="13">
        <v>5</v>
      </c>
      <c r="AI26" s="13"/>
      <c r="AJ26" s="13"/>
      <c r="AK26" s="13"/>
      <c r="AL26" s="13"/>
      <c r="AM26" s="72">
        <v>3</v>
      </c>
      <c r="AN26" s="72"/>
      <c r="AO26" s="72"/>
      <c r="AP26" s="72"/>
      <c r="AQ26" s="72"/>
      <c r="AR26" s="4">
        <v>2</v>
      </c>
      <c r="AS26" s="4">
        <v>2</v>
      </c>
      <c r="AT26" s="4">
        <v>3</v>
      </c>
      <c r="AU26" s="4"/>
      <c r="AV26" s="4">
        <v>2</v>
      </c>
      <c r="AW26" s="4"/>
      <c r="AX26" s="4"/>
      <c r="AY26" s="4">
        <v>2</v>
      </c>
      <c r="AZ26" s="4">
        <v>2</v>
      </c>
      <c r="BA26" s="4">
        <v>3</v>
      </c>
      <c r="BB26" s="4">
        <v>5</v>
      </c>
      <c r="BC26" s="4"/>
      <c r="BD26" s="4">
        <v>2</v>
      </c>
      <c r="BE26" s="4"/>
      <c r="BF26" s="4">
        <v>4</v>
      </c>
      <c r="BG26" s="4"/>
      <c r="BH26" s="4"/>
      <c r="BI26" s="4"/>
      <c r="BJ26" s="4"/>
      <c r="BK26" s="4"/>
      <c r="BL26" s="4"/>
      <c r="BM26" s="4">
        <v>5</v>
      </c>
      <c r="BN26" s="4"/>
      <c r="BO26" s="4"/>
      <c r="BP26" s="4"/>
      <c r="BQ26" s="4"/>
      <c r="BR26" s="4"/>
      <c r="BS26" s="4"/>
      <c r="BT26" s="211" t="str">
        <f t="shared" si="2"/>
        <v>20</v>
      </c>
      <c r="BU26" s="13">
        <v>2</v>
      </c>
      <c r="BV26" s="4">
        <v>2</v>
      </c>
      <c r="BW26" s="4">
        <v>1</v>
      </c>
      <c r="BX26" s="4"/>
      <c r="BY26" s="4"/>
      <c r="BZ26" s="4">
        <v>2</v>
      </c>
      <c r="CA26" s="211" t="str">
        <f t="shared" si="3"/>
        <v>5</v>
      </c>
      <c r="CB26" s="13"/>
      <c r="CC26" s="72">
        <v>2</v>
      </c>
      <c r="CD26" s="4"/>
      <c r="CE26" s="4"/>
      <c r="CF26" s="4"/>
      <c r="CG26" s="4"/>
      <c r="CH26" s="211">
        <f t="shared" si="4"/>
        <v>2</v>
      </c>
      <c r="CI26" s="13">
        <v>50</v>
      </c>
      <c r="CJ26" s="13">
        <f t="shared" si="5"/>
        <v>92</v>
      </c>
    </row>
    <row r="27" spans="1:88" x14ac:dyDescent="0.25">
      <c r="A27" s="242" t="s">
        <v>358</v>
      </c>
      <c r="B27" s="242"/>
      <c r="C27" s="13" t="s">
        <v>357</v>
      </c>
      <c r="D27" s="13"/>
      <c r="E27" s="13"/>
      <c r="F27" s="13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4"/>
      <c r="V27" s="4"/>
      <c r="W27" s="4"/>
      <c r="X27" s="13"/>
      <c r="Y27" s="13"/>
      <c r="Z27" s="211">
        <f t="shared" si="0"/>
        <v>0</v>
      </c>
      <c r="AA27" s="13"/>
      <c r="AB27" s="72"/>
      <c r="AC27" s="4"/>
      <c r="AD27" s="4"/>
      <c r="AE27" s="4"/>
      <c r="AF27" s="4"/>
      <c r="AG27" s="211">
        <f t="shared" si="1"/>
        <v>0</v>
      </c>
      <c r="AH27" s="13"/>
      <c r="AI27" s="13"/>
      <c r="AJ27" s="13"/>
      <c r="AK27" s="13"/>
      <c r="AL27" s="13"/>
      <c r="AM27" s="72"/>
      <c r="AN27" s="72"/>
      <c r="AO27" s="72"/>
      <c r="AP27" s="72"/>
      <c r="AQ27" s="72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211">
        <f t="shared" si="2"/>
        <v>0</v>
      </c>
      <c r="BU27" s="13"/>
      <c r="BV27" s="4"/>
      <c r="BW27" s="4"/>
      <c r="BX27" s="4"/>
      <c r="BY27" s="4"/>
      <c r="BZ27" s="4"/>
      <c r="CA27" s="211">
        <f t="shared" si="3"/>
        <v>0</v>
      </c>
      <c r="CB27" s="13"/>
      <c r="CC27" s="72"/>
      <c r="CD27" s="4"/>
      <c r="CE27" s="4"/>
      <c r="CF27" s="4"/>
      <c r="CG27" s="4"/>
      <c r="CH27" s="211">
        <f t="shared" si="4"/>
        <v>0</v>
      </c>
      <c r="CI27" s="13">
        <v>50</v>
      </c>
      <c r="CJ27" s="13">
        <f t="shared" si="5"/>
        <v>50</v>
      </c>
    </row>
    <row r="28" spans="1:88" x14ac:dyDescent="0.25">
      <c r="A28" s="242" t="s">
        <v>360</v>
      </c>
      <c r="B28" s="242"/>
      <c r="C28" s="13" t="s">
        <v>359</v>
      </c>
      <c r="D28" s="13"/>
      <c r="E28" s="13"/>
      <c r="F28" s="13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4"/>
      <c r="V28" s="4"/>
      <c r="W28" s="4"/>
      <c r="X28" s="13"/>
      <c r="Y28" s="13"/>
      <c r="Z28" s="211">
        <f t="shared" si="0"/>
        <v>0</v>
      </c>
      <c r="AA28" s="13"/>
      <c r="AB28" s="72"/>
      <c r="AC28" s="4"/>
      <c r="AD28" s="4"/>
      <c r="AE28" s="4"/>
      <c r="AF28" s="4"/>
      <c r="AG28" s="211">
        <f t="shared" si="1"/>
        <v>0</v>
      </c>
      <c r="AH28" s="13"/>
      <c r="AI28" s="13"/>
      <c r="AJ28" s="13"/>
      <c r="AK28" s="13"/>
      <c r="AL28" s="13"/>
      <c r="AM28" s="72"/>
      <c r="AN28" s="72"/>
      <c r="AO28" s="72"/>
      <c r="AP28" s="72"/>
      <c r="AQ28" s="72"/>
      <c r="AR28" s="4"/>
      <c r="AS28" s="4"/>
      <c r="AT28" s="4">
        <v>3</v>
      </c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211">
        <f t="shared" si="2"/>
        <v>3</v>
      </c>
      <c r="BU28" s="13"/>
      <c r="BV28" s="4"/>
      <c r="BW28" s="4"/>
      <c r="BX28" s="4"/>
      <c r="BY28" s="4"/>
      <c r="BZ28" s="4"/>
      <c r="CA28" s="211">
        <f t="shared" si="3"/>
        <v>0</v>
      </c>
      <c r="CB28" s="13"/>
      <c r="CC28" s="72"/>
      <c r="CD28" s="4"/>
      <c r="CE28" s="4"/>
      <c r="CF28" s="4"/>
      <c r="CG28" s="4"/>
      <c r="CH28" s="211">
        <f t="shared" si="4"/>
        <v>0</v>
      </c>
      <c r="CI28" s="13">
        <v>50</v>
      </c>
      <c r="CJ28" s="13">
        <f t="shared" si="5"/>
        <v>53</v>
      </c>
    </row>
    <row r="29" spans="1:88" x14ac:dyDescent="0.25">
      <c r="A29" s="242" t="s">
        <v>362</v>
      </c>
      <c r="B29" s="242"/>
      <c r="C29" s="13" t="s">
        <v>361</v>
      </c>
      <c r="D29" s="13"/>
      <c r="E29" s="13"/>
      <c r="F29" s="13">
        <v>2</v>
      </c>
      <c r="G29" s="72"/>
      <c r="H29" s="72"/>
      <c r="I29" s="72"/>
      <c r="J29" s="72"/>
      <c r="K29" s="72"/>
      <c r="L29" s="72"/>
      <c r="M29" s="72"/>
      <c r="N29" s="72"/>
      <c r="O29" s="72"/>
      <c r="P29" s="72">
        <v>2</v>
      </c>
      <c r="Q29" s="72"/>
      <c r="R29" s="72"/>
      <c r="S29" s="72"/>
      <c r="T29" s="72"/>
      <c r="U29" s="4"/>
      <c r="V29" s="4"/>
      <c r="W29" s="4"/>
      <c r="X29" s="13"/>
      <c r="Y29" s="13"/>
      <c r="Z29" s="211">
        <f t="shared" si="0"/>
        <v>4</v>
      </c>
      <c r="AA29" s="13"/>
      <c r="AB29" s="72"/>
      <c r="AC29" s="4"/>
      <c r="AD29" s="4"/>
      <c r="AE29" s="4"/>
      <c r="AF29" s="4"/>
      <c r="AG29" s="211">
        <f t="shared" si="1"/>
        <v>0</v>
      </c>
      <c r="AH29" s="13"/>
      <c r="AI29" s="13"/>
      <c r="AJ29" s="13"/>
      <c r="AK29" s="13"/>
      <c r="AL29" s="13"/>
      <c r="AM29" s="72"/>
      <c r="AN29" s="72"/>
      <c r="AO29" s="72"/>
      <c r="AP29" s="72"/>
      <c r="AQ29" s="72"/>
      <c r="AR29" s="4"/>
      <c r="AS29" s="4"/>
      <c r="AT29" s="4">
        <v>3</v>
      </c>
      <c r="AU29" s="4"/>
      <c r="AV29" s="4"/>
      <c r="AW29" s="4">
        <v>3</v>
      </c>
      <c r="AX29" s="4">
        <v>5</v>
      </c>
      <c r="AY29" s="4"/>
      <c r="AZ29" s="4"/>
      <c r="BA29" s="4">
        <v>3</v>
      </c>
      <c r="BB29" s="4"/>
      <c r="BC29" s="4">
        <v>2</v>
      </c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211">
        <f t="shared" si="2"/>
        <v>16</v>
      </c>
      <c r="BU29" s="13"/>
      <c r="BV29" s="4"/>
      <c r="BW29" s="4"/>
      <c r="BX29" s="4"/>
      <c r="BY29" s="4"/>
      <c r="BZ29" s="4"/>
      <c r="CA29" s="211">
        <f t="shared" si="3"/>
        <v>0</v>
      </c>
      <c r="CB29" s="13"/>
      <c r="CC29" s="72"/>
      <c r="CD29" s="4"/>
      <c r="CE29" s="4"/>
      <c r="CF29" s="4"/>
      <c r="CG29" s="4"/>
      <c r="CH29" s="211">
        <f t="shared" si="4"/>
        <v>0</v>
      </c>
      <c r="CI29" s="13">
        <v>50</v>
      </c>
      <c r="CJ29" s="13">
        <f t="shared" si="5"/>
        <v>70</v>
      </c>
    </row>
    <row r="30" spans="1:88" x14ac:dyDescent="0.25">
      <c r="A30" s="242" t="s">
        <v>364</v>
      </c>
      <c r="B30" s="242"/>
      <c r="C30" s="13" t="s">
        <v>363</v>
      </c>
      <c r="D30" s="13"/>
      <c r="E30" s="13"/>
      <c r="F30" s="13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>
        <v>2</v>
      </c>
      <c r="U30" s="4"/>
      <c r="V30" s="4"/>
      <c r="W30" s="4"/>
      <c r="X30" s="13"/>
      <c r="Y30" s="13"/>
      <c r="Z30" s="211">
        <f t="shared" si="0"/>
        <v>2</v>
      </c>
      <c r="AA30" s="13"/>
      <c r="AB30" s="72"/>
      <c r="AC30" s="4"/>
      <c r="AD30" s="4"/>
      <c r="AE30" s="4"/>
      <c r="AF30" s="4"/>
      <c r="AG30" s="211">
        <f t="shared" si="1"/>
        <v>0</v>
      </c>
      <c r="AH30" s="13">
        <v>5</v>
      </c>
      <c r="AI30" s="13"/>
      <c r="AJ30" s="13"/>
      <c r="AK30" s="13"/>
      <c r="AL30" s="13"/>
      <c r="AM30" s="72"/>
      <c r="AN30" s="72"/>
      <c r="AO30" s="72"/>
      <c r="AP30" s="72"/>
      <c r="AQ30" s="72"/>
      <c r="AR30" s="4"/>
      <c r="AS30" s="4"/>
      <c r="AT30" s="4"/>
      <c r="AU30" s="4">
        <v>5</v>
      </c>
      <c r="AV30" s="4"/>
      <c r="AW30" s="4"/>
      <c r="AX30" s="4"/>
      <c r="AY30" s="4"/>
      <c r="AZ30" s="4"/>
      <c r="BA30" s="4">
        <v>3</v>
      </c>
      <c r="BB30" s="4"/>
      <c r="BC30" s="4">
        <v>2</v>
      </c>
      <c r="BD30" s="4"/>
      <c r="BE30" s="4">
        <v>5</v>
      </c>
      <c r="BF30" s="4">
        <v>4</v>
      </c>
      <c r="BG30" s="4"/>
      <c r="BH30" s="4"/>
      <c r="BI30" s="4">
        <v>3</v>
      </c>
      <c r="BJ30" s="4"/>
      <c r="BK30" s="4"/>
      <c r="BL30" s="4"/>
      <c r="BM30" s="4"/>
      <c r="BN30" s="4"/>
      <c r="BO30" s="4"/>
      <c r="BP30" s="4"/>
      <c r="BQ30" s="4"/>
      <c r="BR30" s="4">
        <v>3</v>
      </c>
      <c r="BS30" s="4"/>
      <c r="BT30" s="211" t="str">
        <f t="shared" si="2"/>
        <v>20</v>
      </c>
      <c r="BU30" s="13"/>
      <c r="BV30" s="4"/>
      <c r="BW30" s="4"/>
      <c r="BX30" s="4"/>
      <c r="BY30" s="4"/>
      <c r="BZ30" s="4"/>
      <c r="CA30" s="211">
        <f t="shared" si="3"/>
        <v>0</v>
      </c>
      <c r="CB30" s="13"/>
      <c r="CC30" s="72"/>
      <c r="CD30" s="4"/>
      <c r="CE30" s="4">
        <v>3</v>
      </c>
      <c r="CF30" s="4"/>
      <c r="CG30" s="4">
        <v>2</v>
      </c>
      <c r="CH30" s="211">
        <f t="shared" si="4"/>
        <v>5</v>
      </c>
      <c r="CI30" s="13">
        <v>50</v>
      </c>
      <c r="CJ30" s="13">
        <f t="shared" si="5"/>
        <v>77</v>
      </c>
    </row>
    <row r="31" spans="1:88" x14ac:dyDescent="0.25">
      <c r="A31" s="242" t="s">
        <v>366</v>
      </c>
      <c r="B31" s="242"/>
      <c r="C31" s="13" t="s">
        <v>365</v>
      </c>
      <c r="D31" s="13"/>
      <c r="E31" s="13"/>
      <c r="F31" s="13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4"/>
      <c r="V31" s="4"/>
      <c r="W31" s="4"/>
      <c r="X31" s="13"/>
      <c r="Y31" s="13"/>
      <c r="Z31" s="211">
        <f t="shared" si="0"/>
        <v>0</v>
      </c>
      <c r="AA31" s="13">
        <v>3</v>
      </c>
      <c r="AB31" s="72"/>
      <c r="AC31" s="4"/>
      <c r="AD31" s="4"/>
      <c r="AE31" s="4"/>
      <c r="AF31" s="4"/>
      <c r="AG31" s="211">
        <f t="shared" si="1"/>
        <v>3</v>
      </c>
      <c r="AH31" s="13"/>
      <c r="AI31" s="13">
        <v>5</v>
      </c>
      <c r="AJ31" s="13"/>
      <c r="AK31" s="13"/>
      <c r="AL31" s="13"/>
      <c r="AM31" s="72"/>
      <c r="AN31" s="72"/>
      <c r="AO31" s="72"/>
      <c r="AP31" s="72"/>
      <c r="AQ31" s="72"/>
      <c r="AR31" s="4"/>
      <c r="AS31" s="4"/>
      <c r="AT31" s="4">
        <v>3</v>
      </c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211">
        <f t="shared" si="2"/>
        <v>8</v>
      </c>
      <c r="BU31" s="13"/>
      <c r="BV31" s="4"/>
      <c r="BW31" s="4"/>
      <c r="BX31" s="4"/>
      <c r="BY31" s="4"/>
      <c r="BZ31" s="4"/>
      <c r="CA31" s="211">
        <f t="shared" si="3"/>
        <v>0</v>
      </c>
      <c r="CB31" s="13"/>
      <c r="CC31" s="72"/>
      <c r="CD31" s="4"/>
      <c r="CE31" s="4"/>
      <c r="CF31" s="4"/>
      <c r="CG31" s="4"/>
      <c r="CH31" s="211">
        <f t="shared" si="4"/>
        <v>0</v>
      </c>
      <c r="CI31" s="13">
        <v>50</v>
      </c>
      <c r="CJ31" s="13">
        <f t="shared" si="5"/>
        <v>61</v>
      </c>
    </row>
    <row r="32" spans="1:88" x14ac:dyDescent="0.25">
      <c r="A32" s="242" t="s">
        <v>368</v>
      </c>
      <c r="B32" s="242"/>
      <c r="C32" s="13" t="s">
        <v>367</v>
      </c>
      <c r="D32" s="13"/>
      <c r="E32" s="13"/>
      <c r="F32" s="13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4"/>
      <c r="V32" s="4"/>
      <c r="W32" s="4"/>
      <c r="X32" s="13"/>
      <c r="Y32" s="13"/>
      <c r="Z32" s="211">
        <f t="shared" si="0"/>
        <v>0</v>
      </c>
      <c r="AA32" s="13"/>
      <c r="AB32" s="72"/>
      <c r="AC32" s="4"/>
      <c r="AD32" s="4"/>
      <c r="AE32" s="4"/>
      <c r="AF32" s="4"/>
      <c r="AG32" s="211">
        <f t="shared" si="1"/>
        <v>0</v>
      </c>
      <c r="AH32" s="13">
        <v>5</v>
      </c>
      <c r="AI32" s="13"/>
      <c r="AJ32" s="13"/>
      <c r="AK32" s="13"/>
      <c r="AL32" s="13"/>
      <c r="AM32" s="72"/>
      <c r="AN32" s="72"/>
      <c r="AO32" s="72"/>
      <c r="AP32" s="72"/>
      <c r="AQ32" s="72"/>
      <c r="AR32" s="4"/>
      <c r="AS32" s="4"/>
      <c r="AT32" s="4">
        <v>3</v>
      </c>
      <c r="AU32" s="4"/>
      <c r="AV32" s="4"/>
      <c r="AW32" s="4"/>
      <c r="AX32" s="4"/>
      <c r="AY32" s="4"/>
      <c r="AZ32" s="4"/>
      <c r="BA32" s="4">
        <v>3</v>
      </c>
      <c r="BB32" s="4"/>
      <c r="BC32" s="4"/>
      <c r="BD32" s="4"/>
      <c r="BE32" s="4"/>
      <c r="BF32" s="4">
        <v>4</v>
      </c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211">
        <f t="shared" si="2"/>
        <v>15</v>
      </c>
      <c r="BU32" s="13"/>
      <c r="BV32" s="4"/>
      <c r="BW32" s="4"/>
      <c r="BX32" s="4"/>
      <c r="BY32" s="4"/>
      <c r="BZ32" s="4"/>
      <c r="CA32" s="211">
        <f t="shared" si="3"/>
        <v>0</v>
      </c>
      <c r="CB32" s="13">
        <v>3</v>
      </c>
      <c r="CC32" s="72"/>
      <c r="CD32" s="4"/>
      <c r="CE32" s="4"/>
      <c r="CF32" s="4"/>
      <c r="CG32" s="4"/>
      <c r="CH32" s="211">
        <f t="shared" si="4"/>
        <v>3</v>
      </c>
      <c r="CI32" s="13">
        <v>50</v>
      </c>
      <c r="CJ32" s="13">
        <f t="shared" si="5"/>
        <v>68</v>
      </c>
    </row>
    <row r="33" spans="1:88" x14ac:dyDescent="0.25">
      <c r="A33" s="242" t="s">
        <v>370</v>
      </c>
      <c r="B33" s="242"/>
      <c r="C33" s="13" t="s">
        <v>369</v>
      </c>
      <c r="D33" s="13"/>
      <c r="E33" s="13"/>
      <c r="F33" s="13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4"/>
      <c r="V33" s="4"/>
      <c r="W33" s="4">
        <v>3</v>
      </c>
      <c r="X33" s="24"/>
      <c r="Y33" s="24"/>
      <c r="Z33" s="211">
        <f t="shared" si="0"/>
        <v>3</v>
      </c>
      <c r="AA33" s="13">
        <v>3</v>
      </c>
      <c r="AB33" s="72"/>
      <c r="AC33" s="4"/>
      <c r="AD33" s="4"/>
      <c r="AE33" s="4"/>
      <c r="AF33" s="4"/>
      <c r="AG33" s="211">
        <f t="shared" si="1"/>
        <v>3</v>
      </c>
      <c r="AH33" s="24"/>
      <c r="AI33" s="13"/>
      <c r="AJ33" s="13"/>
      <c r="AK33" s="13"/>
      <c r="AL33" s="13"/>
      <c r="AM33" s="72"/>
      <c r="AN33" s="72"/>
      <c r="AO33" s="72"/>
      <c r="AP33" s="72"/>
      <c r="AQ33" s="72"/>
      <c r="AR33" s="4"/>
      <c r="AS33" s="4"/>
      <c r="AT33" s="4">
        <v>3</v>
      </c>
      <c r="AU33" s="4"/>
      <c r="AV33" s="4"/>
      <c r="AW33" s="4"/>
      <c r="AX33" s="4"/>
      <c r="AY33" s="4"/>
      <c r="AZ33" s="4"/>
      <c r="BA33" s="26"/>
      <c r="BB33" s="4"/>
      <c r="BC33" s="4"/>
      <c r="BD33" s="4"/>
      <c r="BE33" s="4"/>
      <c r="BF33" s="4">
        <v>4</v>
      </c>
      <c r="BG33" s="26"/>
      <c r="BH33" s="4"/>
      <c r="BI33" s="4">
        <v>3</v>
      </c>
      <c r="BJ33" s="4"/>
      <c r="BK33" s="4"/>
      <c r="BL33" s="4"/>
      <c r="BM33" s="4">
        <v>5</v>
      </c>
      <c r="BN33" s="4"/>
      <c r="BO33" s="4"/>
      <c r="BP33" s="4"/>
      <c r="BQ33" s="4"/>
      <c r="BR33" s="4">
        <v>3</v>
      </c>
      <c r="BS33" s="4"/>
      <c r="BT33" s="211">
        <f t="shared" si="2"/>
        <v>18</v>
      </c>
      <c r="BU33" s="13"/>
      <c r="BV33" s="4"/>
      <c r="BW33" s="4"/>
      <c r="BX33" s="26"/>
      <c r="BY33" s="4"/>
      <c r="BZ33" s="4"/>
      <c r="CA33" s="211">
        <f t="shared" si="3"/>
        <v>0</v>
      </c>
      <c r="CB33" s="13"/>
      <c r="CC33" s="72"/>
      <c r="CD33" s="4"/>
      <c r="CE33" s="4"/>
      <c r="CF33" s="4"/>
      <c r="CG33" s="4"/>
      <c r="CH33" s="211">
        <f t="shared" si="4"/>
        <v>0</v>
      </c>
      <c r="CI33" s="13">
        <v>50</v>
      </c>
      <c r="CJ33" s="13">
        <f t="shared" si="5"/>
        <v>74</v>
      </c>
    </row>
    <row r="34" spans="1:88" x14ac:dyDescent="0.25">
      <c r="A34" s="242" t="s">
        <v>372</v>
      </c>
      <c r="B34" s="242"/>
      <c r="C34" s="13" t="s">
        <v>371</v>
      </c>
      <c r="D34" s="13"/>
      <c r="E34" s="13"/>
      <c r="F34" s="13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4"/>
      <c r="V34" s="4"/>
      <c r="W34" s="4">
        <v>3</v>
      </c>
      <c r="X34" s="13"/>
      <c r="Y34" s="13"/>
      <c r="Z34" s="211">
        <f t="shared" si="0"/>
        <v>3</v>
      </c>
      <c r="AA34" s="13"/>
      <c r="AB34" s="72"/>
      <c r="AC34" s="4">
        <v>3</v>
      </c>
      <c r="AD34" s="4">
        <v>3</v>
      </c>
      <c r="AE34" s="4"/>
      <c r="AF34" s="4"/>
      <c r="AG34" s="211">
        <f t="shared" si="1"/>
        <v>6</v>
      </c>
      <c r="AH34" s="13"/>
      <c r="AI34" s="13">
        <v>5</v>
      </c>
      <c r="AJ34" s="13"/>
      <c r="AK34" s="13"/>
      <c r="AL34" s="13"/>
      <c r="AM34" s="72">
        <v>3</v>
      </c>
      <c r="AN34" s="72"/>
      <c r="AO34" s="72"/>
      <c r="AP34" s="72"/>
      <c r="AQ34" s="72"/>
      <c r="AR34" s="4"/>
      <c r="AS34" s="4"/>
      <c r="AT34" s="4">
        <v>3</v>
      </c>
      <c r="AU34" s="4"/>
      <c r="AV34" s="4"/>
      <c r="AW34" s="4"/>
      <c r="AX34" s="4"/>
      <c r="AY34" s="4"/>
      <c r="AZ34" s="4"/>
      <c r="BA34" s="4">
        <v>3</v>
      </c>
      <c r="BB34" s="4">
        <v>5</v>
      </c>
      <c r="BC34" s="4"/>
      <c r="BD34" s="4"/>
      <c r="BE34" s="4"/>
      <c r="BF34" s="4">
        <v>4</v>
      </c>
      <c r="BG34" s="4"/>
      <c r="BH34" s="4"/>
      <c r="BI34" s="4"/>
      <c r="BJ34" s="4"/>
      <c r="BK34" s="4"/>
      <c r="BL34" s="4"/>
      <c r="BM34" s="4">
        <v>5</v>
      </c>
      <c r="BN34" s="4"/>
      <c r="BO34" s="4"/>
      <c r="BP34" s="4"/>
      <c r="BQ34" s="4"/>
      <c r="BR34" s="4"/>
      <c r="BS34" s="4"/>
      <c r="BT34" s="211" t="str">
        <f t="shared" si="2"/>
        <v>20</v>
      </c>
      <c r="BU34" s="13"/>
      <c r="BV34" s="4"/>
      <c r="BW34" s="4"/>
      <c r="BX34" s="4"/>
      <c r="BY34" s="4"/>
      <c r="BZ34" s="4"/>
      <c r="CA34" s="211">
        <f t="shared" si="3"/>
        <v>0</v>
      </c>
      <c r="CB34" s="13"/>
      <c r="CC34" s="72"/>
      <c r="CD34" s="4"/>
      <c r="CE34" s="4"/>
      <c r="CF34" s="4"/>
      <c r="CG34" s="4"/>
      <c r="CH34" s="211">
        <f t="shared" si="4"/>
        <v>0</v>
      </c>
      <c r="CI34" s="13">
        <v>50</v>
      </c>
      <c r="CJ34" s="13">
        <f t="shared" si="5"/>
        <v>79</v>
      </c>
    </row>
    <row r="35" spans="1:88" x14ac:dyDescent="0.25">
      <c r="A35" s="242" t="s">
        <v>374</v>
      </c>
      <c r="B35" s="242"/>
      <c r="C35" s="13" t="s">
        <v>373</v>
      </c>
      <c r="D35" s="13"/>
      <c r="E35" s="13"/>
      <c r="F35" s="13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4"/>
      <c r="V35" s="4"/>
      <c r="W35" s="4"/>
      <c r="X35" s="13"/>
      <c r="Y35" s="13"/>
      <c r="Z35" s="211">
        <f t="shared" si="0"/>
        <v>0</v>
      </c>
      <c r="AA35" s="13">
        <v>3</v>
      </c>
      <c r="AB35" s="72"/>
      <c r="AC35" s="4"/>
      <c r="AD35" s="4"/>
      <c r="AE35" s="4"/>
      <c r="AF35" s="4"/>
      <c r="AG35" s="211">
        <f t="shared" si="1"/>
        <v>3</v>
      </c>
      <c r="AH35" s="13"/>
      <c r="AI35" s="13"/>
      <c r="AJ35" s="13"/>
      <c r="AK35" s="13"/>
      <c r="AL35" s="13"/>
      <c r="AM35" s="72"/>
      <c r="AN35" s="72"/>
      <c r="AO35" s="72"/>
      <c r="AP35" s="72"/>
      <c r="AQ35" s="72"/>
      <c r="AR35" s="4"/>
      <c r="AS35" s="4"/>
      <c r="AT35" s="4">
        <v>3</v>
      </c>
      <c r="AU35" s="4"/>
      <c r="AV35" s="4"/>
      <c r="AW35" s="4"/>
      <c r="AX35" s="4"/>
      <c r="AY35" s="4"/>
      <c r="AZ35" s="4"/>
      <c r="BA35" s="4">
        <v>3</v>
      </c>
      <c r="BB35" s="4"/>
      <c r="BC35" s="4"/>
      <c r="BD35" s="4"/>
      <c r="BE35" s="4"/>
      <c r="BF35" s="4">
        <v>4</v>
      </c>
      <c r="BG35" s="4"/>
      <c r="BH35" s="4"/>
      <c r="BI35" s="4"/>
      <c r="BJ35" s="4"/>
      <c r="BK35" s="4"/>
      <c r="BL35" s="4"/>
      <c r="BM35" s="4">
        <v>5</v>
      </c>
      <c r="BN35" s="4"/>
      <c r="BO35" s="4"/>
      <c r="BP35" s="4"/>
      <c r="BQ35" s="4"/>
      <c r="BR35" s="4"/>
      <c r="BS35" s="4"/>
      <c r="BT35" s="211">
        <f t="shared" si="2"/>
        <v>15</v>
      </c>
      <c r="BU35" s="13"/>
      <c r="BV35" s="4"/>
      <c r="BW35" s="4"/>
      <c r="BX35" s="4"/>
      <c r="BY35" s="4"/>
      <c r="BZ35" s="4"/>
      <c r="CA35" s="211">
        <f t="shared" si="3"/>
        <v>0</v>
      </c>
      <c r="CB35" s="13"/>
      <c r="CC35" s="72"/>
      <c r="CD35" s="4"/>
      <c r="CE35" s="4"/>
      <c r="CF35" s="4"/>
      <c r="CG35" s="4"/>
      <c r="CH35" s="211">
        <f t="shared" si="4"/>
        <v>0</v>
      </c>
      <c r="CI35" s="13">
        <v>50</v>
      </c>
      <c r="CJ35" s="13">
        <f t="shared" si="5"/>
        <v>68</v>
      </c>
    </row>
    <row r="36" spans="1:88" x14ac:dyDescent="0.25">
      <c r="A36" s="242" t="s">
        <v>376</v>
      </c>
      <c r="B36" s="242"/>
      <c r="C36" s="13" t="s">
        <v>375</v>
      </c>
      <c r="D36" s="13"/>
      <c r="E36" s="13"/>
      <c r="F36" s="13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4"/>
      <c r="V36" s="4"/>
      <c r="W36" s="4"/>
      <c r="X36" s="13"/>
      <c r="Y36" s="13"/>
      <c r="Z36" s="211">
        <f t="shared" si="0"/>
        <v>0</v>
      </c>
      <c r="AA36" s="13"/>
      <c r="AB36" s="72"/>
      <c r="AC36" s="4"/>
      <c r="AD36" s="4"/>
      <c r="AE36" s="4"/>
      <c r="AF36" s="4"/>
      <c r="AG36" s="211">
        <f t="shared" si="1"/>
        <v>0</v>
      </c>
      <c r="AH36" s="13"/>
      <c r="AI36" s="13"/>
      <c r="AJ36" s="13"/>
      <c r="AK36" s="13"/>
      <c r="AL36" s="13"/>
      <c r="AM36" s="72"/>
      <c r="AN36" s="72"/>
      <c r="AO36" s="72"/>
      <c r="AP36" s="72"/>
      <c r="AQ36" s="72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>
        <v>3</v>
      </c>
      <c r="BJ36" s="4"/>
      <c r="BK36" s="4"/>
      <c r="BL36" s="4"/>
      <c r="BM36" s="4"/>
      <c r="BN36" s="4"/>
      <c r="BO36" s="4"/>
      <c r="BP36" s="4">
        <v>50</v>
      </c>
      <c r="BQ36" s="4"/>
      <c r="BR36" s="4">
        <v>3</v>
      </c>
      <c r="BS36" s="4"/>
      <c r="BT36" s="211" t="str">
        <f t="shared" si="2"/>
        <v>20</v>
      </c>
      <c r="BU36" s="13"/>
      <c r="BV36" s="4"/>
      <c r="BW36" s="4"/>
      <c r="BX36" s="4"/>
      <c r="BY36" s="4"/>
      <c r="BZ36" s="4"/>
      <c r="CA36" s="211">
        <f t="shared" si="3"/>
        <v>0</v>
      </c>
      <c r="CB36" s="13"/>
      <c r="CC36" s="72"/>
      <c r="CD36" s="4"/>
      <c r="CE36" s="4"/>
      <c r="CF36" s="4"/>
      <c r="CG36" s="4">
        <v>2</v>
      </c>
      <c r="CH36" s="211">
        <f t="shared" si="4"/>
        <v>2</v>
      </c>
      <c r="CI36" s="13">
        <v>50</v>
      </c>
      <c r="CJ36" s="13">
        <f t="shared" si="5"/>
        <v>72</v>
      </c>
    </row>
    <row r="37" spans="1:88" x14ac:dyDescent="0.25">
      <c r="A37" s="242" t="s">
        <v>1594</v>
      </c>
      <c r="B37" s="242"/>
      <c r="C37" s="13" t="s">
        <v>1595</v>
      </c>
      <c r="D37" s="13"/>
      <c r="E37" s="13"/>
      <c r="F37" s="13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4"/>
      <c r="V37" s="4"/>
      <c r="W37" s="4"/>
      <c r="X37" s="13"/>
      <c r="Y37" s="13"/>
      <c r="Z37" s="211">
        <f t="shared" si="0"/>
        <v>0</v>
      </c>
      <c r="AA37" s="13"/>
      <c r="AB37" s="72"/>
      <c r="AC37" s="4"/>
      <c r="AD37" s="4"/>
      <c r="AE37" s="4"/>
      <c r="AF37" s="4"/>
      <c r="AG37" s="211">
        <f t="shared" si="1"/>
        <v>0</v>
      </c>
      <c r="AH37" s="13"/>
      <c r="AI37" s="13"/>
      <c r="AJ37" s="13"/>
      <c r="AK37" s="13"/>
      <c r="AL37" s="13"/>
      <c r="AM37" s="72"/>
      <c r="AN37" s="72"/>
      <c r="AO37" s="72"/>
      <c r="AP37" s="72"/>
      <c r="AQ37" s="72"/>
      <c r="AR37" s="4"/>
      <c r="AS37" s="4"/>
      <c r="AT37" s="4">
        <v>3</v>
      </c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211">
        <f t="shared" si="2"/>
        <v>3</v>
      </c>
      <c r="BU37" s="13"/>
      <c r="BV37" s="4"/>
      <c r="BW37" s="4"/>
      <c r="BX37" s="4"/>
      <c r="BY37" s="4"/>
      <c r="BZ37" s="4"/>
      <c r="CA37" s="211">
        <f t="shared" si="3"/>
        <v>0</v>
      </c>
      <c r="CB37" s="13"/>
      <c r="CC37" s="72"/>
      <c r="CD37" s="4"/>
      <c r="CE37" s="4"/>
      <c r="CF37" s="4"/>
      <c r="CG37" s="4"/>
      <c r="CH37" s="211">
        <f t="shared" si="4"/>
        <v>0</v>
      </c>
      <c r="CI37" s="13">
        <v>50</v>
      </c>
      <c r="CJ37" s="13">
        <f t="shared" si="5"/>
        <v>53</v>
      </c>
    </row>
    <row r="38" spans="1:88" x14ac:dyDescent="0.25">
      <c r="A38" s="242" t="s">
        <v>1596</v>
      </c>
      <c r="B38" s="242"/>
      <c r="C38" s="13" t="s">
        <v>1597</v>
      </c>
      <c r="D38" s="13"/>
      <c r="E38" s="13"/>
      <c r="F38" s="13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4"/>
      <c r="V38" s="4"/>
      <c r="W38" s="4"/>
      <c r="X38" s="13"/>
      <c r="Y38" s="13"/>
      <c r="Z38" s="211">
        <f t="shared" si="0"/>
        <v>0</v>
      </c>
      <c r="AA38" s="13"/>
      <c r="AB38" s="72"/>
      <c r="AC38" s="4"/>
      <c r="AD38" s="4"/>
      <c r="AE38" s="4"/>
      <c r="AF38" s="4"/>
      <c r="AG38" s="211">
        <f t="shared" si="1"/>
        <v>0</v>
      </c>
      <c r="AH38" s="13"/>
      <c r="AI38" s="13"/>
      <c r="AJ38" s="13"/>
      <c r="AK38" s="13"/>
      <c r="AL38" s="13"/>
      <c r="AM38" s="72"/>
      <c r="AN38" s="72"/>
      <c r="AO38" s="72"/>
      <c r="AP38" s="72"/>
      <c r="AQ38" s="72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>
        <v>3</v>
      </c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211">
        <f t="shared" si="2"/>
        <v>3</v>
      </c>
      <c r="BU38" s="13"/>
      <c r="BV38" s="4"/>
      <c r="BW38" s="4"/>
      <c r="BX38" s="4"/>
      <c r="BY38" s="4"/>
      <c r="BZ38" s="4"/>
      <c r="CA38" s="211">
        <f t="shared" si="3"/>
        <v>0</v>
      </c>
      <c r="CB38" s="13"/>
      <c r="CC38" s="72"/>
      <c r="CD38" s="4"/>
      <c r="CE38" s="4"/>
      <c r="CF38" s="4"/>
      <c r="CG38" s="4">
        <v>2</v>
      </c>
      <c r="CH38" s="211">
        <f t="shared" si="4"/>
        <v>2</v>
      </c>
      <c r="CI38" s="13">
        <v>50</v>
      </c>
      <c r="CJ38" s="13">
        <f t="shared" si="5"/>
        <v>55</v>
      </c>
    </row>
    <row r="39" spans="1:88" x14ac:dyDescent="0.25">
      <c r="A39" s="242" t="s">
        <v>378</v>
      </c>
      <c r="B39" s="242"/>
      <c r="C39" s="13" t="s">
        <v>377</v>
      </c>
      <c r="D39" s="13"/>
      <c r="E39" s="13"/>
      <c r="F39" s="13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4"/>
      <c r="V39" s="4"/>
      <c r="W39" s="4"/>
      <c r="X39" s="13"/>
      <c r="Y39" s="13"/>
      <c r="Z39" s="211">
        <f t="shared" si="0"/>
        <v>0</v>
      </c>
      <c r="AA39" s="13">
        <v>3</v>
      </c>
      <c r="AB39" s="72"/>
      <c r="AC39" s="4"/>
      <c r="AD39" s="4"/>
      <c r="AE39" s="4"/>
      <c r="AF39" s="4"/>
      <c r="AG39" s="211">
        <f t="shared" si="1"/>
        <v>3</v>
      </c>
      <c r="AH39" s="13"/>
      <c r="AI39" s="13"/>
      <c r="AJ39" s="13"/>
      <c r="AK39" s="13"/>
      <c r="AL39" s="13"/>
      <c r="AM39" s="72"/>
      <c r="AN39" s="72"/>
      <c r="AO39" s="72"/>
      <c r="AP39" s="72"/>
      <c r="AQ39" s="72"/>
      <c r="AR39" s="4"/>
      <c r="AS39" s="4"/>
      <c r="AT39" s="4"/>
      <c r="AU39" s="4"/>
      <c r="AV39" s="4"/>
      <c r="AW39" s="4"/>
      <c r="AX39" s="4"/>
      <c r="AY39" s="4"/>
      <c r="AZ39" s="4"/>
      <c r="BA39" s="4">
        <v>3</v>
      </c>
      <c r="BB39" s="4"/>
      <c r="BC39" s="4"/>
      <c r="BD39" s="4"/>
      <c r="BE39" s="4"/>
      <c r="BF39" s="4">
        <v>4</v>
      </c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211">
        <f t="shared" si="2"/>
        <v>7</v>
      </c>
      <c r="BU39" s="13"/>
      <c r="BV39" s="4"/>
      <c r="BW39" s="4"/>
      <c r="BX39" s="4"/>
      <c r="BY39" s="4"/>
      <c r="BZ39" s="4"/>
      <c r="CA39" s="211">
        <f t="shared" si="3"/>
        <v>0</v>
      </c>
      <c r="CB39" s="13"/>
      <c r="CC39" s="72"/>
      <c r="CD39" s="4"/>
      <c r="CE39" s="4"/>
      <c r="CF39" s="4"/>
      <c r="CG39" s="4"/>
      <c r="CH39" s="211">
        <f t="shared" si="4"/>
        <v>0</v>
      </c>
      <c r="CI39" s="13">
        <v>50</v>
      </c>
      <c r="CJ39" s="13">
        <f t="shared" si="5"/>
        <v>60</v>
      </c>
    </row>
    <row r="40" spans="1:88" x14ac:dyDescent="0.25">
      <c r="A40" s="242" t="s">
        <v>380</v>
      </c>
      <c r="B40" s="242"/>
      <c r="C40" s="13" t="s">
        <v>379</v>
      </c>
      <c r="D40" s="13"/>
      <c r="E40" s="13"/>
      <c r="F40" s="13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4"/>
      <c r="V40" s="4"/>
      <c r="W40" s="4"/>
      <c r="X40" s="13"/>
      <c r="Y40" s="13"/>
      <c r="Z40" s="211">
        <f t="shared" si="0"/>
        <v>0</v>
      </c>
      <c r="AA40" s="13">
        <v>3</v>
      </c>
      <c r="AB40" s="72"/>
      <c r="AC40" s="4"/>
      <c r="AD40" s="4"/>
      <c r="AE40" s="4"/>
      <c r="AF40" s="4"/>
      <c r="AG40" s="211">
        <f t="shared" si="1"/>
        <v>3</v>
      </c>
      <c r="AH40" s="13"/>
      <c r="AI40" s="13"/>
      <c r="AJ40" s="13"/>
      <c r="AK40" s="13"/>
      <c r="AL40" s="13"/>
      <c r="AM40" s="72"/>
      <c r="AN40" s="72"/>
      <c r="AO40" s="72"/>
      <c r="AP40" s="72"/>
      <c r="AQ40" s="72"/>
      <c r="AR40" s="4"/>
      <c r="AS40" s="4"/>
      <c r="AT40" s="4">
        <v>3</v>
      </c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211">
        <f t="shared" si="2"/>
        <v>3</v>
      </c>
      <c r="BU40" s="13"/>
      <c r="BV40" s="4"/>
      <c r="BW40" s="4"/>
      <c r="BX40" s="4"/>
      <c r="BY40" s="4"/>
      <c r="BZ40" s="4"/>
      <c r="CA40" s="211">
        <f t="shared" si="3"/>
        <v>0</v>
      </c>
      <c r="CB40" s="13"/>
      <c r="CC40" s="72"/>
      <c r="CD40" s="4"/>
      <c r="CE40" s="4"/>
      <c r="CF40" s="4"/>
      <c r="CG40" s="4"/>
      <c r="CH40" s="211">
        <f t="shared" si="4"/>
        <v>0</v>
      </c>
      <c r="CI40" s="13">
        <v>50</v>
      </c>
      <c r="CJ40" s="13">
        <f t="shared" si="5"/>
        <v>56</v>
      </c>
    </row>
    <row r="41" spans="1:88" x14ac:dyDescent="0.25">
      <c r="A41" s="242" t="s">
        <v>382</v>
      </c>
      <c r="B41" s="242"/>
      <c r="C41" s="13" t="s">
        <v>381</v>
      </c>
      <c r="D41" s="13"/>
      <c r="E41" s="13"/>
      <c r="F41" s="13"/>
      <c r="G41" s="72"/>
      <c r="H41" s="72"/>
      <c r="I41" s="72"/>
      <c r="J41" s="72"/>
      <c r="K41" s="72"/>
      <c r="L41" s="72"/>
      <c r="M41" s="72">
        <v>1</v>
      </c>
      <c r="N41" s="72"/>
      <c r="O41" s="72"/>
      <c r="P41" s="72"/>
      <c r="Q41" s="72"/>
      <c r="R41" s="72"/>
      <c r="S41" s="72"/>
      <c r="T41" s="72">
        <v>2</v>
      </c>
      <c r="U41" s="4"/>
      <c r="V41" s="4"/>
      <c r="W41" s="4"/>
      <c r="X41" s="13"/>
      <c r="Y41" s="13"/>
      <c r="Z41" s="211">
        <f t="shared" si="0"/>
        <v>3</v>
      </c>
      <c r="AA41" s="13"/>
      <c r="AB41" s="72"/>
      <c r="AC41" s="4"/>
      <c r="AD41" s="4"/>
      <c r="AE41" s="4"/>
      <c r="AF41" s="4"/>
      <c r="AG41" s="211">
        <f t="shared" si="1"/>
        <v>0</v>
      </c>
      <c r="AH41" s="13"/>
      <c r="AI41" s="13"/>
      <c r="AJ41" s="13"/>
      <c r="AK41" s="13"/>
      <c r="AL41" s="13"/>
      <c r="AM41" s="72"/>
      <c r="AN41" s="72">
        <v>3</v>
      </c>
      <c r="AO41" s="72"/>
      <c r="AP41" s="72"/>
      <c r="AQ41" s="72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211">
        <f t="shared" si="2"/>
        <v>3</v>
      </c>
      <c r="BU41" s="13"/>
      <c r="BV41" s="4"/>
      <c r="BW41" s="4"/>
      <c r="BX41" s="4"/>
      <c r="BY41" s="4"/>
      <c r="BZ41" s="4"/>
      <c r="CA41" s="211">
        <f t="shared" si="3"/>
        <v>0</v>
      </c>
      <c r="CB41" s="13"/>
      <c r="CC41" s="72"/>
      <c r="CD41" s="4"/>
      <c r="CE41" s="4"/>
      <c r="CF41" s="4"/>
      <c r="CG41" s="4"/>
      <c r="CH41" s="211">
        <f t="shared" si="4"/>
        <v>0</v>
      </c>
      <c r="CI41" s="13">
        <v>50</v>
      </c>
      <c r="CJ41" s="13">
        <f t="shared" si="5"/>
        <v>56</v>
      </c>
    </row>
    <row r="42" spans="1:88" x14ac:dyDescent="0.25">
      <c r="A42" s="242" t="s">
        <v>384</v>
      </c>
      <c r="B42" s="242"/>
      <c r="C42" s="13" t="s">
        <v>383</v>
      </c>
      <c r="D42" s="13"/>
      <c r="E42" s="13"/>
      <c r="F42" s="13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4"/>
      <c r="V42" s="4"/>
      <c r="W42" s="4"/>
      <c r="X42" s="13"/>
      <c r="Y42" s="13"/>
      <c r="Z42" s="211">
        <f t="shared" si="0"/>
        <v>0</v>
      </c>
      <c r="AA42" s="13"/>
      <c r="AB42" s="72"/>
      <c r="AC42" s="4"/>
      <c r="AD42" s="4"/>
      <c r="AE42" s="4"/>
      <c r="AF42" s="4"/>
      <c r="AG42" s="211">
        <f t="shared" si="1"/>
        <v>0</v>
      </c>
      <c r="AH42" s="13"/>
      <c r="AI42" s="13"/>
      <c r="AJ42" s="13"/>
      <c r="AK42" s="13"/>
      <c r="AL42" s="13"/>
      <c r="AM42" s="72"/>
      <c r="AN42" s="72"/>
      <c r="AO42" s="72"/>
      <c r="AP42" s="72"/>
      <c r="AQ42" s="72"/>
      <c r="AR42" s="4"/>
      <c r="AS42" s="4"/>
      <c r="AT42" s="4">
        <v>3</v>
      </c>
      <c r="AU42" s="4"/>
      <c r="AV42" s="4"/>
      <c r="AW42" s="4"/>
      <c r="AX42" s="4"/>
      <c r="AY42" s="4"/>
      <c r="AZ42" s="4"/>
      <c r="BA42" s="4">
        <v>3</v>
      </c>
      <c r="BB42" s="4"/>
      <c r="BC42" s="4"/>
      <c r="BD42" s="4"/>
      <c r="BE42" s="4"/>
      <c r="BF42" s="4">
        <v>4</v>
      </c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211">
        <f t="shared" si="2"/>
        <v>10</v>
      </c>
      <c r="BU42" s="13"/>
      <c r="BV42" s="4"/>
      <c r="BW42" s="4"/>
      <c r="BX42" s="4"/>
      <c r="BY42" s="4"/>
      <c r="BZ42" s="4"/>
      <c r="CA42" s="211">
        <f t="shared" si="3"/>
        <v>0</v>
      </c>
      <c r="CB42" s="13"/>
      <c r="CC42" s="72"/>
      <c r="CD42" s="4"/>
      <c r="CE42" s="4"/>
      <c r="CF42" s="4"/>
      <c r="CG42" s="4"/>
      <c r="CH42" s="211">
        <f t="shared" si="4"/>
        <v>0</v>
      </c>
      <c r="CI42" s="13">
        <v>50</v>
      </c>
      <c r="CJ42" s="13">
        <f t="shared" si="5"/>
        <v>60</v>
      </c>
    </row>
    <row r="43" spans="1:88" x14ac:dyDescent="0.25">
      <c r="A43" s="242" t="s">
        <v>386</v>
      </c>
      <c r="B43" s="242"/>
      <c r="C43" s="13" t="s">
        <v>385</v>
      </c>
      <c r="D43" s="13"/>
      <c r="E43" s="13"/>
      <c r="F43" s="13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4"/>
      <c r="V43" s="4"/>
      <c r="W43" s="4"/>
      <c r="X43" s="13"/>
      <c r="Y43" s="13"/>
      <c r="Z43" s="211">
        <f t="shared" si="0"/>
        <v>0</v>
      </c>
      <c r="AA43" s="13">
        <v>3</v>
      </c>
      <c r="AB43" s="72">
        <v>3</v>
      </c>
      <c r="AC43" s="4"/>
      <c r="AD43" s="4"/>
      <c r="AE43" s="4"/>
      <c r="AF43" s="4"/>
      <c r="AG43" s="211">
        <f t="shared" si="1"/>
        <v>6</v>
      </c>
      <c r="AH43" s="13"/>
      <c r="AI43" s="13"/>
      <c r="AJ43" s="13"/>
      <c r="AK43" s="13"/>
      <c r="AL43" s="13"/>
      <c r="AM43" s="72"/>
      <c r="AN43" s="72"/>
      <c r="AO43" s="72"/>
      <c r="AP43" s="72"/>
      <c r="AQ43" s="72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211">
        <f t="shared" si="2"/>
        <v>0</v>
      </c>
      <c r="BU43" s="13"/>
      <c r="BV43" s="4"/>
      <c r="BW43" s="4"/>
      <c r="BX43" s="4"/>
      <c r="BY43" s="4"/>
      <c r="BZ43" s="4"/>
      <c r="CA43" s="211">
        <f t="shared" si="3"/>
        <v>0</v>
      </c>
      <c r="CB43" s="13"/>
      <c r="CC43" s="72"/>
      <c r="CD43" s="4"/>
      <c r="CE43" s="4"/>
      <c r="CF43" s="4"/>
      <c r="CG43" s="4"/>
      <c r="CH43" s="211">
        <f t="shared" si="4"/>
        <v>0</v>
      </c>
      <c r="CI43" s="13">
        <v>50</v>
      </c>
      <c r="CJ43" s="13">
        <f t="shared" si="5"/>
        <v>56</v>
      </c>
    </row>
    <row r="44" spans="1:88" x14ac:dyDescent="0.25">
      <c r="A44" s="242" t="s">
        <v>388</v>
      </c>
      <c r="B44" s="242"/>
      <c r="C44" s="13" t="s">
        <v>387</v>
      </c>
      <c r="D44" s="13"/>
      <c r="E44" s="13"/>
      <c r="F44" s="13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4"/>
      <c r="V44" s="4"/>
      <c r="W44" s="4"/>
      <c r="X44" s="13"/>
      <c r="Y44" s="13"/>
      <c r="Z44" s="211">
        <f t="shared" si="0"/>
        <v>0</v>
      </c>
      <c r="AA44" s="13"/>
      <c r="AB44" s="72"/>
      <c r="AC44" s="4"/>
      <c r="AD44" s="4"/>
      <c r="AE44" s="4"/>
      <c r="AF44" s="4"/>
      <c r="AG44" s="211">
        <f t="shared" si="1"/>
        <v>0</v>
      </c>
      <c r="AH44" s="13"/>
      <c r="AI44" s="13"/>
      <c r="AJ44" s="13"/>
      <c r="AK44" s="13"/>
      <c r="AL44" s="13"/>
      <c r="AM44" s="72"/>
      <c r="AN44" s="72"/>
      <c r="AO44" s="72"/>
      <c r="AP44" s="72"/>
      <c r="AQ44" s="72"/>
      <c r="AR44" s="4"/>
      <c r="AS44" s="4"/>
      <c r="AT44" s="4">
        <v>3</v>
      </c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>
        <v>4</v>
      </c>
      <c r="BG44" s="4"/>
      <c r="BH44" s="4"/>
      <c r="BI44" s="4"/>
      <c r="BJ44" s="4"/>
      <c r="BK44" s="4"/>
      <c r="BL44" s="4"/>
      <c r="BM44" s="4">
        <v>5</v>
      </c>
      <c r="BN44" s="4"/>
      <c r="BO44" s="4"/>
      <c r="BP44" s="4"/>
      <c r="BQ44" s="4"/>
      <c r="BR44" s="4"/>
      <c r="BS44" s="4"/>
      <c r="BT44" s="211">
        <f t="shared" si="2"/>
        <v>12</v>
      </c>
      <c r="BU44" s="13"/>
      <c r="BV44" s="4"/>
      <c r="BW44" s="4"/>
      <c r="BX44" s="4"/>
      <c r="BY44" s="4"/>
      <c r="BZ44" s="4"/>
      <c r="CA44" s="211">
        <f t="shared" si="3"/>
        <v>0</v>
      </c>
      <c r="CB44" s="13">
        <v>3</v>
      </c>
      <c r="CC44" s="72"/>
      <c r="CD44" s="4"/>
      <c r="CE44" s="4"/>
      <c r="CF44" s="4"/>
      <c r="CG44" s="4"/>
      <c r="CH44" s="211">
        <f t="shared" si="4"/>
        <v>3</v>
      </c>
      <c r="CI44" s="13">
        <v>50</v>
      </c>
      <c r="CJ44" s="13">
        <f t="shared" si="5"/>
        <v>65</v>
      </c>
    </row>
    <row r="45" spans="1:88" x14ac:dyDescent="0.25">
      <c r="A45" s="242" t="s">
        <v>390</v>
      </c>
      <c r="B45" s="242"/>
      <c r="C45" s="13" t="s">
        <v>389</v>
      </c>
      <c r="D45" s="13"/>
      <c r="E45" s="13"/>
      <c r="F45" s="13"/>
      <c r="G45" s="72"/>
      <c r="H45" s="72"/>
      <c r="I45" s="72">
        <v>2</v>
      </c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4"/>
      <c r="V45" s="4"/>
      <c r="W45" s="4"/>
      <c r="X45" s="13"/>
      <c r="Y45" s="13"/>
      <c r="Z45" s="211">
        <f t="shared" si="0"/>
        <v>2</v>
      </c>
      <c r="AA45" s="13">
        <v>3</v>
      </c>
      <c r="AB45" s="72"/>
      <c r="AC45" s="4"/>
      <c r="AD45" s="4"/>
      <c r="AE45" s="4"/>
      <c r="AF45" s="4"/>
      <c r="AG45" s="211">
        <f t="shared" si="1"/>
        <v>3</v>
      </c>
      <c r="AH45" s="13"/>
      <c r="AI45" s="13">
        <v>5</v>
      </c>
      <c r="AJ45" s="13"/>
      <c r="AK45" s="13"/>
      <c r="AL45" s="13"/>
      <c r="AM45" s="72">
        <v>3</v>
      </c>
      <c r="AN45" s="72"/>
      <c r="AO45" s="72"/>
      <c r="AP45" s="72"/>
      <c r="AQ45" s="72"/>
      <c r="AR45" s="4"/>
      <c r="AS45" s="4"/>
      <c r="AT45" s="4">
        <v>3</v>
      </c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>
        <v>2</v>
      </c>
      <c r="BI45" s="4"/>
      <c r="BJ45" s="4"/>
      <c r="BK45" s="4"/>
      <c r="BL45" s="4"/>
      <c r="BM45" s="4">
        <v>5</v>
      </c>
      <c r="BN45" s="4"/>
      <c r="BO45" s="4"/>
      <c r="BP45" s="4"/>
      <c r="BQ45" s="4">
        <v>3</v>
      </c>
      <c r="BR45" s="4"/>
      <c r="BS45" s="4"/>
      <c r="BT45" s="211" t="str">
        <f t="shared" si="2"/>
        <v>20</v>
      </c>
      <c r="BU45" s="13"/>
      <c r="BV45" s="4"/>
      <c r="BW45" s="4"/>
      <c r="BX45" s="4"/>
      <c r="BY45" s="4"/>
      <c r="BZ45" s="4"/>
      <c r="CA45" s="211">
        <f t="shared" si="3"/>
        <v>0</v>
      </c>
      <c r="CB45" s="13"/>
      <c r="CC45" s="72"/>
      <c r="CD45" s="4"/>
      <c r="CE45" s="4"/>
      <c r="CF45" s="4"/>
      <c r="CG45" s="4"/>
      <c r="CH45" s="211">
        <f t="shared" si="4"/>
        <v>0</v>
      </c>
      <c r="CI45" s="13">
        <v>50</v>
      </c>
      <c r="CJ45" s="13">
        <f t="shared" si="5"/>
        <v>75</v>
      </c>
    </row>
    <row r="46" spans="1:88" x14ac:dyDescent="0.25">
      <c r="A46" s="242" t="s">
        <v>392</v>
      </c>
      <c r="B46" s="242"/>
      <c r="C46" s="13" t="s">
        <v>391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211">
        <f t="shared" si="0"/>
        <v>0</v>
      </c>
      <c r="AA46" s="13">
        <v>3</v>
      </c>
      <c r="AB46" s="13"/>
      <c r="AC46" s="13"/>
      <c r="AD46" s="13"/>
      <c r="AE46" s="13"/>
      <c r="AF46" s="13"/>
      <c r="AG46" s="211">
        <f t="shared" si="1"/>
        <v>3</v>
      </c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211">
        <f t="shared" si="2"/>
        <v>0</v>
      </c>
      <c r="BU46" s="13"/>
      <c r="BV46" s="13"/>
      <c r="BW46" s="13"/>
      <c r="BX46" s="13"/>
      <c r="BY46" s="13"/>
      <c r="BZ46" s="13"/>
      <c r="CA46" s="211">
        <f t="shared" si="3"/>
        <v>0</v>
      </c>
      <c r="CB46" s="13"/>
      <c r="CC46" s="13"/>
      <c r="CD46" s="13"/>
      <c r="CE46" s="13"/>
      <c r="CF46" s="13"/>
      <c r="CG46" s="13"/>
      <c r="CH46" s="211">
        <f t="shared" si="4"/>
        <v>0</v>
      </c>
      <c r="CI46" s="13">
        <v>50</v>
      </c>
      <c r="CJ46" s="13">
        <f t="shared" si="5"/>
        <v>53</v>
      </c>
    </row>
    <row r="47" spans="1:88" x14ac:dyDescent="0.25">
      <c r="A47" s="242" t="s">
        <v>394</v>
      </c>
      <c r="B47" s="242"/>
      <c r="C47" s="13" t="s">
        <v>393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211">
        <f t="shared" si="0"/>
        <v>0</v>
      </c>
      <c r="AA47" s="13"/>
      <c r="AB47" s="13"/>
      <c r="AC47" s="13"/>
      <c r="AD47" s="13"/>
      <c r="AE47" s="13"/>
      <c r="AF47" s="13"/>
      <c r="AG47" s="211">
        <f t="shared" si="1"/>
        <v>0</v>
      </c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211">
        <f t="shared" si="2"/>
        <v>0</v>
      </c>
      <c r="BU47" s="13">
        <v>2</v>
      </c>
      <c r="BV47" s="13"/>
      <c r="BW47" s="13"/>
      <c r="BX47" s="13"/>
      <c r="BY47" s="13"/>
      <c r="BZ47" s="13"/>
      <c r="CA47" s="211">
        <f t="shared" si="3"/>
        <v>2</v>
      </c>
      <c r="CB47" s="13"/>
      <c r="CC47" s="13"/>
      <c r="CD47" s="13"/>
      <c r="CE47" s="13"/>
      <c r="CF47" s="13"/>
      <c r="CG47" s="13"/>
      <c r="CH47" s="211">
        <f t="shared" si="4"/>
        <v>0</v>
      </c>
      <c r="CI47" s="13">
        <v>50</v>
      </c>
      <c r="CJ47" s="13">
        <f t="shared" si="5"/>
        <v>52</v>
      </c>
    </row>
  </sheetData>
  <mergeCells count="93">
    <mergeCell ref="A1:C2"/>
    <mergeCell ref="D1:CJ1"/>
    <mergeCell ref="D2:Z2"/>
    <mergeCell ref="AA2:AG2"/>
    <mergeCell ref="AH2:BS2"/>
    <mergeCell ref="BU2:BZ2"/>
    <mergeCell ref="CB2:CG2"/>
    <mergeCell ref="CJ2:CJ6"/>
    <mergeCell ref="A3:C3"/>
    <mergeCell ref="Z3:Z6"/>
    <mergeCell ref="AG3:AG6"/>
    <mergeCell ref="BT3:BT6"/>
    <mergeCell ref="CA3:CA6"/>
    <mergeCell ref="CH3:CH6"/>
    <mergeCell ref="CI3:CI6"/>
    <mergeCell ref="A4:C4"/>
    <mergeCell ref="A5:C5"/>
    <mergeCell ref="Y5:Y6"/>
    <mergeCell ref="AA5:AA6"/>
    <mergeCell ref="AB5:AB6"/>
    <mergeCell ref="AF5:AF6"/>
    <mergeCell ref="AH5:AH6"/>
    <mergeCell ref="AI5:AI6"/>
    <mergeCell ref="AJ5:AJ6"/>
    <mergeCell ref="AK5:AK6"/>
    <mergeCell ref="AL5:AL6"/>
    <mergeCell ref="AM5:AM6"/>
    <mergeCell ref="AN5:AN6"/>
    <mergeCell ref="AU5:AU6"/>
    <mergeCell ref="AV5:AV6"/>
    <mergeCell ref="AW5:AW6"/>
    <mergeCell ref="AX5:AX6"/>
    <mergeCell ref="AO5:AO6"/>
    <mergeCell ref="AP5:AP6"/>
    <mergeCell ref="AQ5:AQ6"/>
    <mergeCell ref="AR5:AR6"/>
    <mergeCell ref="AS5:AS6"/>
    <mergeCell ref="CE5:CE6"/>
    <mergeCell ref="CF5:CF6"/>
    <mergeCell ref="CG5:CG6"/>
    <mergeCell ref="A6:B6"/>
    <mergeCell ref="A7:B7"/>
    <mergeCell ref="BY5:BY6"/>
    <mergeCell ref="BZ5:BZ6"/>
    <mergeCell ref="CB5:CB6"/>
    <mergeCell ref="CC5:CC6"/>
    <mergeCell ref="CD5:CD6"/>
    <mergeCell ref="BS5:BS6"/>
    <mergeCell ref="BU5:BU6"/>
    <mergeCell ref="BV5:BV6"/>
    <mergeCell ref="BW5:BW6"/>
    <mergeCell ref="BX5:BX6"/>
    <mergeCell ref="AT5:AT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</mergeCells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5"/>
  <sheetViews>
    <sheetView workbookViewId="0">
      <selection sqref="A1:C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28" width="15.77734375" style="19" customWidth="1"/>
    <col min="29" max="29" width="9" style="19"/>
    <col min="30" max="38" width="15.77734375" style="19" customWidth="1"/>
    <col min="39" max="39" width="9" style="19"/>
    <col min="40" max="84" width="15.77734375" style="19" customWidth="1"/>
    <col min="85" max="85" width="9" style="19"/>
    <col min="86" max="89" width="15.77734375" style="19" customWidth="1"/>
    <col min="90" max="90" width="9" style="19"/>
    <col min="91" max="100" width="15.77734375" style="19" customWidth="1"/>
    <col min="101" max="16384" width="9" style="19"/>
  </cols>
  <sheetData>
    <row r="1" spans="1:104" s="1" customFormat="1" ht="35.25" customHeight="1" x14ac:dyDescent="0.25">
      <c r="A1" s="257" t="s">
        <v>866</v>
      </c>
      <c r="B1" s="257"/>
      <c r="C1" s="257"/>
      <c r="D1" s="258" t="s">
        <v>2139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  <c r="BY1" s="258"/>
      <c r="BZ1" s="258"/>
      <c r="CA1" s="258"/>
      <c r="CB1" s="258"/>
      <c r="CC1" s="258"/>
      <c r="CD1" s="258"/>
      <c r="CE1" s="258"/>
      <c r="CF1" s="258"/>
      <c r="CG1" s="258"/>
      <c r="CH1" s="258"/>
      <c r="CI1" s="258"/>
      <c r="CJ1" s="258"/>
      <c r="CK1" s="258"/>
      <c r="CL1" s="258"/>
      <c r="CM1" s="258"/>
      <c r="CN1" s="258"/>
      <c r="CO1" s="258"/>
      <c r="CP1" s="258"/>
      <c r="CQ1" s="258"/>
      <c r="CR1" s="258"/>
      <c r="CS1" s="258"/>
      <c r="CT1" s="258"/>
      <c r="CU1" s="258"/>
      <c r="CV1" s="258"/>
      <c r="CW1" s="258"/>
      <c r="CX1" s="258"/>
      <c r="CY1" s="258"/>
      <c r="CZ1" s="19"/>
    </row>
    <row r="2" spans="1:104" s="1" customFormat="1" ht="14.25" customHeight="1" x14ac:dyDescent="0.25">
      <c r="A2" s="257"/>
      <c r="B2" s="257"/>
      <c r="C2" s="257"/>
      <c r="D2" s="255" t="s">
        <v>2258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 t="s">
        <v>2259</v>
      </c>
      <c r="AE2" s="255"/>
      <c r="AF2" s="255"/>
      <c r="AG2" s="255"/>
      <c r="AH2" s="255"/>
      <c r="AI2" s="255"/>
      <c r="AJ2" s="255"/>
      <c r="AK2" s="255"/>
      <c r="AL2" s="255"/>
      <c r="AM2" s="255"/>
      <c r="AN2" s="255" t="s">
        <v>2260</v>
      </c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255"/>
      <c r="BI2" s="255"/>
      <c r="BJ2" s="255"/>
      <c r="BK2" s="255"/>
      <c r="BL2" s="255"/>
      <c r="BM2" s="255"/>
      <c r="BN2" s="255"/>
      <c r="BO2" s="255"/>
      <c r="BP2" s="255"/>
      <c r="BQ2" s="255"/>
      <c r="BR2" s="255"/>
      <c r="BS2" s="255"/>
      <c r="BT2" s="255"/>
      <c r="BU2" s="255"/>
      <c r="BV2" s="255"/>
      <c r="BW2" s="255"/>
      <c r="BX2" s="255"/>
      <c r="BY2" s="255"/>
      <c r="BZ2" s="255"/>
      <c r="CA2" s="255"/>
      <c r="CB2" s="255"/>
      <c r="CC2" s="255"/>
      <c r="CD2" s="255"/>
      <c r="CE2" s="255"/>
      <c r="CF2" s="255"/>
      <c r="CG2" s="43"/>
      <c r="CH2" s="255" t="s">
        <v>2261</v>
      </c>
      <c r="CI2" s="255"/>
      <c r="CJ2" s="255"/>
      <c r="CK2" s="255"/>
      <c r="CL2" s="43"/>
      <c r="CM2" s="255" t="s">
        <v>2262</v>
      </c>
      <c r="CN2" s="255"/>
      <c r="CO2" s="255"/>
      <c r="CP2" s="255"/>
      <c r="CQ2" s="255"/>
      <c r="CR2" s="255"/>
      <c r="CS2" s="255"/>
      <c r="CT2" s="255"/>
      <c r="CU2" s="255"/>
      <c r="CV2" s="255"/>
      <c r="CW2" s="43"/>
      <c r="CX2" s="263" t="s">
        <v>1182</v>
      </c>
      <c r="CY2" s="255" t="s">
        <v>1183</v>
      </c>
      <c r="CZ2" s="19"/>
    </row>
    <row r="3" spans="1:104" s="1" customFormat="1" ht="28.8" x14ac:dyDescent="0.25">
      <c r="A3" s="255" t="s">
        <v>1184</v>
      </c>
      <c r="B3" s="255"/>
      <c r="C3" s="255"/>
      <c r="D3" s="4" t="s">
        <v>1656</v>
      </c>
      <c r="E3" s="4" t="s">
        <v>1658</v>
      </c>
      <c r="F3" s="4" t="s">
        <v>1659</v>
      </c>
      <c r="G3" s="4" t="s">
        <v>1660</v>
      </c>
      <c r="H3" s="4" t="s">
        <v>1661</v>
      </c>
      <c r="I3" s="4" t="s">
        <v>2089</v>
      </c>
      <c r="J3" s="4" t="s">
        <v>1261</v>
      </c>
      <c r="K3" s="4">
        <v>2.1</v>
      </c>
      <c r="L3" s="4" t="s">
        <v>1845</v>
      </c>
      <c r="M3" s="4">
        <v>1.1200000000000001</v>
      </c>
      <c r="N3" s="4" t="s">
        <v>1261</v>
      </c>
      <c r="O3" s="4" t="s">
        <v>1661</v>
      </c>
      <c r="P3" s="4" t="s">
        <v>1850</v>
      </c>
      <c r="Q3" s="4">
        <v>1.1000000000000001</v>
      </c>
      <c r="R3" s="4">
        <v>1.1000000000000001</v>
      </c>
      <c r="S3" s="4">
        <v>1.1399999999999999</v>
      </c>
      <c r="T3" s="4">
        <v>1.1499999999999999</v>
      </c>
      <c r="U3" s="4">
        <v>1.2</v>
      </c>
      <c r="V3" s="4">
        <v>1.21</v>
      </c>
      <c r="W3" s="4">
        <v>1.8</v>
      </c>
      <c r="X3" s="4">
        <v>1.2</v>
      </c>
      <c r="Y3" s="4" t="s">
        <v>1664</v>
      </c>
      <c r="Z3" s="4">
        <v>5.3</v>
      </c>
      <c r="AA3" s="4" t="s">
        <v>1665</v>
      </c>
      <c r="AB3" s="4">
        <v>6.22</v>
      </c>
      <c r="AC3" s="255" t="s">
        <v>1185</v>
      </c>
      <c r="AD3" s="4" t="s">
        <v>1462</v>
      </c>
      <c r="AE3" s="4">
        <v>2.12</v>
      </c>
      <c r="AF3" s="4">
        <v>4.29</v>
      </c>
      <c r="AG3" s="4" t="s">
        <v>1665</v>
      </c>
      <c r="AH3" s="4">
        <v>6.2</v>
      </c>
      <c r="AI3" s="4">
        <v>5.13</v>
      </c>
      <c r="AJ3" s="21"/>
      <c r="AK3" s="21"/>
      <c r="AL3" s="4"/>
      <c r="AM3" s="255" t="s">
        <v>1189</v>
      </c>
      <c r="AN3" s="4" t="s">
        <v>1259</v>
      </c>
      <c r="AO3" s="4" t="s">
        <v>2140</v>
      </c>
      <c r="AP3" s="4">
        <v>11.12</v>
      </c>
      <c r="AQ3" s="4">
        <v>11.1</v>
      </c>
      <c r="AR3" s="4">
        <v>45211</v>
      </c>
      <c r="AS3" s="4">
        <v>11.26</v>
      </c>
      <c r="AT3" s="4">
        <v>12.4</v>
      </c>
      <c r="AU3" s="4" t="s">
        <v>2141</v>
      </c>
      <c r="AV3" s="4">
        <v>11.4</v>
      </c>
      <c r="AW3" s="4">
        <v>3.4</v>
      </c>
      <c r="AX3" s="4" t="s">
        <v>1201</v>
      </c>
      <c r="AY3" s="4">
        <v>2.2599999999999998</v>
      </c>
      <c r="AZ3" s="4" t="s">
        <v>1471</v>
      </c>
      <c r="BA3" s="4">
        <v>3.12</v>
      </c>
      <c r="BB3" s="4">
        <v>3.1</v>
      </c>
      <c r="BC3" s="4" t="s">
        <v>2142</v>
      </c>
      <c r="BD3" s="4">
        <v>4.4000000000000004</v>
      </c>
      <c r="BE3" s="4">
        <v>3.2</v>
      </c>
      <c r="BF3" s="4">
        <v>3.2</v>
      </c>
      <c r="BG3" s="4">
        <v>3.21</v>
      </c>
      <c r="BH3" s="4">
        <v>3.25</v>
      </c>
      <c r="BI3" s="4">
        <v>3.2</v>
      </c>
      <c r="BJ3" s="4">
        <v>4.7</v>
      </c>
      <c r="BK3" s="4" t="s">
        <v>1670</v>
      </c>
      <c r="BL3" s="4" t="s">
        <v>2143</v>
      </c>
      <c r="BM3" s="4">
        <v>4.12</v>
      </c>
      <c r="BN3" s="4">
        <v>4.2300000000000004</v>
      </c>
      <c r="BO3" s="4">
        <v>5.3</v>
      </c>
      <c r="BP3" s="4">
        <v>3.14</v>
      </c>
      <c r="BQ3" s="4" t="s">
        <v>2144</v>
      </c>
      <c r="BR3" s="4">
        <v>5.8</v>
      </c>
      <c r="BS3" s="4">
        <v>6.7</v>
      </c>
      <c r="BT3" s="4">
        <v>6.18</v>
      </c>
      <c r="BU3" s="4">
        <v>5.23</v>
      </c>
      <c r="BV3" s="4">
        <v>6.1</v>
      </c>
      <c r="BW3" s="4">
        <v>6.11</v>
      </c>
      <c r="BX3" s="4">
        <v>7.4</v>
      </c>
      <c r="BY3" s="4" t="s">
        <v>1858</v>
      </c>
      <c r="BZ3" s="4"/>
      <c r="CA3" s="4">
        <v>5.2</v>
      </c>
      <c r="CB3" s="4" t="s">
        <v>2145</v>
      </c>
      <c r="CC3" s="4"/>
      <c r="CD3" s="4"/>
      <c r="CE3" s="4"/>
      <c r="CF3" s="4"/>
      <c r="CG3" s="255" t="s">
        <v>1199</v>
      </c>
      <c r="CH3" s="12">
        <v>11.27</v>
      </c>
      <c r="CI3" s="4" t="s">
        <v>2146</v>
      </c>
      <c r="CJ3" s="4">
        <v>5.17</v>
      </c>
      <c r="CK3" s="4"/>
      <c r="CL3" s="255" t="s">
        <v>1202</v>
      </c>
      <c r="CM3" s="4">
        <v>10.220000000000001</v>
      </c>
      <c r="CN3" s="4" t="s">
        <v>2147</v>
      </c>
      <c r="CO3" s="4">
        <v>2.11</v>
      </c>
      <c r="CP3" s="4">
        <v>3.1</v>
      </c>
      <c r="CQ3" s="4" t="s">
        <v>2148</v>
      </c>
      <c r="CR3" s="4" t="s">
        <v>1385</v>
      </c>
      <c r="CS3" s="12" t="s">
        <v>1498</v>
      </c>
      <c r="CT3" s="142">
        <v>3.1</v>
      </c>
      <c r="CU3" s="4" t="s">
        <v>1665</v>
      </c>
      <c r="CV3" s="4" t="s">
        <v>1205</v>
      </c>
      <c r="CW3" s="255" t="s">
        <v>1207</v>
      </c>
      <c r="CX3" s="264"/>
      <c r="CY3" s="255"/>
      <c r="CZ3" s="19"/>
    </row>
    <row r="4" spans="1:104" s="1" customFormat="1" ht="79.95" customHeight="1" x14ac:dyDescent="0.25">
      <c r="A4" s="255" t="s">
        <v>1208</v>
      </c>
      <c r="B4" s="255"/>
      <c r="C4" s="255"/>
      <c r="D4" s="4" t="s">
        <v>1626</v>
      </c>
      <c r="E4" s="4" t="s">
        <v>2149</v>
      </c>
      <c r="F4" s="4" t="s">
        <v>1209</v>
      </c>
      <c r="G4" s="4" t="s">
        <v>2150</v>
      </c>
      <c r="H4" s="4" t="s">
        <v>2151</v>
      </c>
      <c r="I4" s="4" t="s">
        <v>1677</v>
      </c>
      <c r="J4" s="4" t="s">
        <v>2152</v>
      </c>
      <c r="K4" s="4" t="s">
        <v>2153</v>
      </c>
      <c r="L4" s="4" t="s">
        <v>2154</v>
      </c>
      <c r="M4" s="4" t="s">
        <v>2155</v>
      </c>
      <c r="N4" s="4" t="s">
        <v>2156</v>
      </c>
      <c r="O4" s="4" t="s">
        <v>2157</v>
      </c>
      <c r="P4" s="4" t="s">
        <v>2158</v>
      </c>
      <c r="Q4" s="4" t="s">
        <v>2159</v>
      </c>
      <c r="R4" s="4" t="s">
        <v>2160</v>
      </c>
      <c r="S4" s="4" t="s">
        <v>2161</v>
      </c>
      <c r="T4" s="4" t="s">
        <v>2162</v>
      </c>
      <c r="U4" s="4" t="s">
        <v>1510</v>
      </c>
      <c r="V4" s="4" t="s">
        <v>2163</v>
      </c>
      <c r="W4" s="4" t="s">
        <v>2164</v>
      </c>
      <c r="X4" s="4" t="s">
        <v>2165</v>
      </c>
      <c r="Y4" s="4" t="s">
        <v>2166</v>
      </c>
      <c r="Z4" s="133" t="s">
        <v>2167</v>
      </c>
      <c r="AA4" s="118" t="s">
        <v>2168</v>
      </c>
      <c r="AB4" s="61" t="s">
        <v>2169</v>
      </c>
      <c r="AC4" s="255"/>
      <c r="AD4" s="41" t="s">
        <v>2136</v>
      </c>
      <c r="AE4" s="41" t="s">
        <v>2170</v>
      </c>
      <c r="AF4" s="41" t="s">
        <v>2171</v>
      </c>
      <c r="AG4" s="41" t="s">
        <v>2172</v>
      </c>
      <c r="AH4" s="41" t="s">
        <v>2173</v>
      </c>
      <c r="AI4" s="41" t="s">
        <v>2174</v>
      </c>
      <c r="AJ4" s="61"/>
      <c r="AK4" s="56"/>
      <c r="AL4" s="56"/>
      <c r="AM4" s="255"/>
      <c r="AN4" s="61" t="s">
        <v>1911</v>
      </c>
      <c r="AO4" s="61" t="s">
        <v>2175</v>
      </c>
      <c r="AP4" s="61" t="s">
        <v>1219</v>
      </c>
      <c r="AQ4" s="61" t="s">
        <v>2176</v>
      </c>
      <c r="AR4" s="61" t="s">
        <v>2177</v>
      </c>
      <c r="AS4" s="61" t="s">
        <v>1413</v>
      </c>
      <c r="AT4" s="61" t="s">
        <v>1638</v>
      </c>
      <c r="AU4" s="61" t="s">
        <v>2175</v>
      </c>
      <c r="AV4" s="61" t="s">
        <v>2178</v>
      </c>
      <c r="AW4" s="61" t="s">
        <v>1532</v>
      </c>
      <c r="AX4" s="41" t="s">
        <v>2179</v>
      </c>
      <c r="AY4" s="41" t="s">
        <v>2180</v>
      </c>
      <c r="AZ4" s="41" t="s">
        <v>2181</v>
      </c>
      <c r="BA4" s="41" t="s">
        <v>2182</v>
      </c>
      <c r="BB4" s="41" t="s">
        <v>2183</v>
      </c>
      <c r="BC4" s="41" t="s">
        <v>1537</v>
      </c>
      <c r="BD4" s="41" t="s">
        <v>2184</v>
      </c>
      <c r="BE4" s="41" t="s">
        <v>2185</v>
      </c>
      <c r="BF4" s="41" t="s">
        <v>2186</v>
      </c>
      <c r="BG4" s="41" t="s">
        <v>2187</v>
      </c>
      <c r="BH4" s="41" t="s">
        <v>2188</v>
      </c>
      <c r="BI4" s="41" t="s">
        <v>2189</v>
      </c>
      <c r="BJ4" s="41" t="s">
        <v>2190</v>
      </c>
      <c r="BK4" s="41" t="s">
        <v>2191</v>
      </c>
      <c r="BL4" s="41" t="s">
        <v>2192</v>
      </c>
      <c r="BM4" s="41" t="s">
        <v>2193</v>
      </c>
      <c r="BN4" s="41" t="s">
        <v>2194</v>
      </c>
      <c r="BO4" s="41" t="s">
        <v>2195</v>
      </c>
      <c r="BP4" s="41" t="s">
        <v>2196</v>
      </c>
      <c r="BQ4" s="41" t="s">
        <v>2197</v>
      </c>
      <c r="BR4" s="41" t="s">
        <v>2198</v>
      </c>
      <c r="BS4" s="41" t="s">
        <v>1549</v>
      </c>
      <c r="BT4" s="41" t="s">
        <v>1550</v>
      </c>
      <c r="BU4" s="41" t="s">
        <v>2199</v>
      </c>
      <c r="BV4" s="41" t="s">
        <v>2200</v>
      </c>
      <c r="BW4" s="41" t="s">
        <v>2201</v>
      </c>
      <c r="BX4" s="41" t="s">
        <v>2202</v>
      </c>
      <c r="BY4" s="41" t="s">
        <v>2203</v>
      </c>
      <c r="BZ4" s="41" t="s">
        <v>2204</v>
      </c>
      <c r="CA4" s="41" t="s">
        <v>2205</v>
      </c>
      <c r="CB4" s="41" t="s">
        <v>2206</v>
      </c>
      <c r="CC4" s="41"/>
      <c r="CD4" s="41"/>
      <c r="CE4" s="61"/>
      <c r="CF4" s="41"/>
      <c r="CG4" s="255"/>
      <c r="CH4" s="66" t="s">
        <v>1427</v>
      </c>
      <c r="CI4" s="56" t="s">
        <v>2207</v>
      </c>
      <c r="CJ4" s="61" t="s">
        <v>2208</v>
      </c>
      <c r="CK4" s="41"/>
      <c r="CL4" s="255"/>
      <c r="CM4" s="61" t="s">
        <v>2209</v>
      </c>
      <c r="CN4" s="56" t="s">
        <v>2210</v>
      </c>
      <c r="CO4" s="56" t="s">
        <v>2211</v>
      </c>
      <c r="CP4" s="56" t="s">
        <v>1569</v>
      </c>
      <c r="CQ4" s="56" t="s">
        <v>2212</v>
      </c>
      <c r="CR4" s="56" t="s">
        <v>2213</v>
      </c>
      <c r="CS4" s="66" t="s">
        <v>2213</v>
      </c>
      <c r="CT4" s="61" t="s">
        <v>2214</v>
      </c>
      <c r="CU4" s="56" t="s">
        <v>2215</v>
      </c>
      <c r="CV4" s="61" t="s">
        <v>2216</v>
      </c>
      <c r="CW4" s="255"/>
      <c r="CX4" s="264"/>
      <c r="CY4" s="255"/>
      <c r="CZ4" s="19"/>
    </row>
    <row r="5" spans="1:104" s="1" customFormat="1" ht="15.6" customHeight="1" x14ac:dyDescent="0.25">
      <c r="A5" s="255" t="s">
        <v>1252</v>
      </c>
      <c r="B5" s="255"/>
      <c r="C5" s="255"/>
      <c r="D5" s="254" t="s">
        <v>1343</v>
      </c>
      <c r="E5" s="277" t="s">
        <v>1343</v>
      </c>
      <c r="F5" s="277" t="s">
        <v>1343</v>
      </c>
      <c r="G5" s="277" t="s">
        <v>1343</v>
      </c>
      <c r="H5" s="277" t="s">
        <v>1343</v>
      </c>
      <c r="I5" s="277" t="s">
        <v>1343</v>
      </c>
      <c r="J5" s="277" t="s">
        <v>1343</v>
      </c>
      <c r="K5" s="277" t="s">
        <v>1343</v>
      </c>
      <c r="L5" s="277" t="s">
        <v>1343</v>
      </c>
      <c r="M5" s="277" t="s">
        <v>1343</v>
      </c>
      <c r="N5" s="277" t="s">
        <v>1343</v>
      </c>
      <c r="O5" s="277" t="s">
        <v>1343</v>
      </c>
      <c r="P5" s="277" t="s">
        <v>1343</v>
      </c>
      <c r="Q5" s="277" t="s">
        <v>1343</v>
      </c>
      <c r="R5" s="277" t="s">
        <v>1343</v>
      </c>
      <c r="S5" s="277" t="s">
        <v>1343</v>
      </c>
      <c r="T5" s="277" t="s">
        <v>1343</v>
      </c>
      <c r="U5" s="277" t="s">
        <v>1343</v>
      </c>
      <c r="V5" s="277" t="s">
        <v>1343</v>
      </c>
      <c r="W5" s="277" t="s">
        <v>1343</v>
      </c>
      <c r="X5" s="277" t="s">
        <v>1343</v>
      </c>
      <c r="Y5" s="277" t="s">
        <v>1343</v>
      </c>
      <c r="Z5" s="254" t="s">
        <v>1343</v>
      </c>
      <c r="AA5" s="254" t="s">
        <v>1343</v>
      </c>
      <c r="AB5" s="254"/>
      <c r="AC5" s="255"/>
      <c r="AD5" s="254" t="s">
        <v>1343</v>
      </c>
      <c r="AE5" s="277" t="s">
        <v>1253</v>
      </c>
      <c r="AF5" s="277" t="s">
        <v>1253</v>
      </c>
      <c r="AG5" s="277" t="s">
        <v>1343</v>
      </c>
      <c r="AH5" s="277"/>
      <c r="AI5" s="277"/>
      <c r="AJ5" s="254"/>
      <c r="AK5" s="254"/>
      <c r="AL5" s="254"/>
      <c r="AM5" s="255"/>
      <c r="AN5" s="254" t="s">
        <v>1347</v>
      </c>
      <c r="AO5" s="277" t="s">
        <v>1347</v>
      </c>
      <c r="AP5" s="277" t="s">
        <v>1347</v>
      </c>
      <c r="AQ5" s="277" t="s">
        <v>1347</v>
      </c>
      <c r="AR5" s="277" t="s">
        <v>1347</v>
      </c>
      <c r="AS5" s="277" t="s">
        <v>1349</v>
      </c>
      <c r="AT5" s="277" t="s">
        <v>1347</v>
      </c>
      <c r="AU5" s="277" t="s">
        <v>2217</v>
      </c>
      <c r="AV5" s="277" t="s">
        <v>1343</v>
      </c>
      <c r="AW5" s="277"/>
      <c r="AX5" s="277" t="s">
        <v>1253</v>
      </c>
      <c r="AY5" s="277" t="s">
        <v>1253</v>
      </c>
      <c r="AZ5" s="277" t="s">
        <v>1343</v>
      </c>
      <c r="BA5" s="277" t="s">
        <v>1347</v>
      </c>
      <c r="BB5" s="277"/>
      <c r="BC5" s="277"/>
      <c r="BD5" s="277"/>
      <c r="BE5" s="277"/>
      <c r="BF5" s="277"/>
      <c r="BG5" s="277"/>
      <c r="BH5" s="277"/>
      <c r="BI5" s="277"/>
      <c r="BJ5" s="277"/>
      <c r="BK5" s="277" t="s">
        <v>1353</v>
      </c>
      <c r="BL5" s="277" t="s">
        <v>1343</v>
      </c>
      <c r="BM5" s="277" t="s">
        <v>1253</v>
      </c>
      <c r="BN5" s="277" t="s">
        <v>1253</v>
      </c>
      <c r="BO5" s="277" t="s">
        <v>1343</v>
      </c>
      <c r="BP5" s="277" t="s">
        <v>1253</v>
      </c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7"/>
      <c r="CE5" s="254"/>
      <c r="CF5" s="254"/>
      <c r="CG5" s="255"/>
      <c r="CH5" s="283" t="s">
        <v>1347</v>
      </c>
      <c r="CI5" s="242"/>
      <c r="CJ5" s="242"/>
      <c r="CK5" s="254"/>
      <c r="CL5" s="255"/>
      <c r="CM5" s="254" t="s">
        <v>2218</v>
      </c>
      <c r="CN5" s="254" t="s">
        <v>2219</v>
      </c>
      <c r="CO5" s="254" t="s">
        <v>1253</v>
      </c>
      <c r="CP5" s="254" t="s">
        <v>1439</v>
      </c>
      <c r="CQ5" s="242"/>
      <c r="CR5" s="242"/>
      <c r="CS5" s="242"/>
      <c r="CT5" s="242"/>
      <c r="CU5" s="254" t="s">
        <v>1343</v>
      </c>
      <c r="CV5" s="242"/>
      <c r="CW5" s="255"/>
      <c r="CX5" s="264"/>
      <c r="CY5" s="255"/>
      <c r="CZ5" s="19"/>
    </row>
    <row r="6" spans="1:104" s="1" customFormat="1" ht="15.6" x14ac:dyDescent="0.25">
      <c r="A6" s="255" t="s">
        <v>1</v>
      </c>
      <c r="B6" s="255"/>
      <c r="C6" s="43" t="s">
        <v>2</v>
      </c>
      <c r="D6" s="254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54"/>
      <c r="AA6" s="254"/>
      <c r="AB6" s="254"/>
      <c r="AC6" s="255"/>
      <c r="AD6" s="254"/>
      <c r="AE6" s="278"/>
      <c r="AF6" s="278"/>
      <c r="AG6" s="278"/>
      <c r="AH6" s="278"/>
      <c r="AI6" s="278"/>
      <c r="AJ6" s="254"/>
      <c r="AK6" s="254"/>
      <c r="AL6" s="254"/>
      <c r="AM6" s="255"/>
      <c r="AN6" s="254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  <c r="BD6" s="278"/>
      <c r="BE6" s="278"/>
      <c r="BF6" s="278"/>
      <c r="BG6" s="278"/>
      <c r="BH6" s="278"/>
      <c r="BI6" s="278"/>
      <c r="BJ6" s="278"/>
      <c r="BK6" s="278"/>
      <c r="BL6" s="278"/>
      <c r="BM6" s="278"/>
      <c r="BN6" s="278"/>
      <c r="BO6" s="278"/>
      <c r="BP6" s="278"/>
      <c r="BQ6" s="278"/>
      <c r="BR6" s="278"/>
      <c r="BS6" s="278"/>
      <c r="BT6" s="278"/>
      <c r="BU6" s="278"/>
      <c r="BV6" s="278"/>
      <c r="BW6" s="278"/>
      <c r="BX6" s="278"/>
      <c r="BY6" s="278"/>
      <c r="BZ6" s="278"/>
      <c r="CA6" s="278"/>
      <c r="CB6" s="278"/>
      <c r="CC6" s="278"/>
      <c r="CD6" s="278"/>
      <c r="CE6" s="254"/>
      <c r="CF6" s="254"/>
      <c r="CG6" s="255"/>
      <c r="CH6" s="283"/>
      <c r="CI6" s="242"/>
      <c r="CJ6" s="242"/>
      <c r="CK6" s="254"/>
      <c r="CL6" s="255"/>
      <c r="CM6" s="254"/>
      <c r="CN6" s="254"/>
      <c r="CO6" s="254"/>
      <c r="CP6" s="254"/>
      <c r="CQ6" s="242"/>
      <c r="CR6" s="242"/>
      <c r="CS6" s="242"/>
      <c r="CT6" s="242"/>
      <c r="CU6" s="254"/>
      <c r="CV6" s="242"/>
      <c r="CW6" s="255"/>
      <c r="CX6" s="265"/>
      <c r="CY6" s="255"/>
      <c r="CZ6" s="19"/>
    </row>
    <row r="7" spans="1:104" s="1" customFormat="1" x14ac:dyDescent="0.25">
      <c r="A7" s="254" t="s">
        <v>868</v>
      </c>
      <c r="B7" s="254"/>
      <c r="C7" s="4" t="s">
        <v>867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>
        <f>IF(SUM(D7:AB7)&gt;5,"5",SUM(D7:AB7))</f>
        <v>0</v>
      </c>
      <c r="AD7" s="4"/>
      <c r="AE7" s="4"/>
      <c r="AF7" s="4">
        <v>3</v>
      </c>
      <c r="AG7" s="4"/>
      <c r="AH7" s="4"/>
      <c r="AI7" s="4"/>
      <c r="AJ7" s="21"/>
      <c r="AK7" s="4"/>
      <c r="AL7" s="4"/>
      <c r="AM7" s="4">
        <f>IF(SUM(AD7:AL7)&gt;10,"10",IF(SUM(AD7:AL7)&lt;0,"0",SUM(AD7:AL7)))</f>
        <v>3</v>
      </c>
      <c r="AN7" s="4"/>
      <c r="AO7" s="4"/>
      <c r="AP7" s="4"/>
      <c r="AQ7" s="4"/>
      <c r="AR7" s="4"/>
      <c r="AS7" s="4"/>
      <c r="AT7" s="4">
        <v>2</v>
      </c>
      <c r="AU7" s="4"/>
      <c r="AV7" s="4"/>
      <c r="AW7" s="4"/>
      <c r="AX7" s="4">
        <v>3</v>
      </c>
      <c r="AY7" s="4"/>
      <c r="AZ7" s="4"/>
      <c r="BA7" s="4"/>
      <c r="BB7" s="4"/>
      <c r="BC7" s="4"/>
      <c r="BD7" s="4"/>
      <c r="BE7" s="4"/>
      <c r="BF7" s="4"/>
      <c r="BG7" s="4"/>
      <c r="BH7" s="4">
        <v>2</v>
      </c>
      <c r="BI7" s="4"/>
      <c r="BJ7" s="4"/>
      <c r="BK7" s="4"/>
      <c r="BL7" s="4"/>
      <c r="BM7" s="4"/>
      <c r="BN7" s="4"/>
      <c r="BO7" s="4"/>
      <c r="BP7" s="4"/>
      <c r="BQ7" s="4"/>
      <c r="BR7" s="4">
        <v>5</v>
      </c>
      <c r="BS7" s="4"/>
      <c r="BT7" s="4"/>
      <c r="BU7" s="4">
        <v>3</v>
      </c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>
        <f>IF(SUM(AN7:CF7)&gt;20,"20",SUM(AN7:CF7))</f>
        <v>15</v>
      </c>
      <c r="CH7" s="12"/>
      <c r="CI7" s="4"/>
      <c r="CJ7" s="4"/>
      <c r="CK7" s="4"/>
      <c r="CL7" s="4">
        <f t="shared" ref="CL7:CL45" si="0">IF(SUM(CH7:CK7)&gt;10,"10",SUM(CH7:CK7))</f>
        <v>0</v>
      </c>
      <c r="CM7" s="4">
        <v>3</v>
      </c>
      <c r="CN7" s="4"/>
      <c r="CO7" s="4"/>
      <c r="CP7" s="4">
        <v>3</v>
      </c>
      <c r="CQ7" s="4">
        <v>3</v>
      </c>
      <c r="CR7" s="4">
        <v>3</v>
      </c>
      <c r="CS7" s="4"/>
      <c r="CT7" s="4"/>
      <c r="CU7" s="4"/>
      <c r="CV7" s="4"/>
      <c r="CW7" s="4" t="str">
        <f>IF(SUM(CM7:CV7)&gt;10,"10",SUM(CM7:CV7))</f>
        <v>10</v>
      </c>
      <c r="CX7" s="4">
        <v>50</v>
      </c>
      <c r="CY7" s="4">
        <f t="shared" ref="CY7:CY45" si="1">SUM(CW7+CL7+CG7+AM7+AC7+CX7)</f>
        <v>78</v>
      </c>
      <c r="CZ7" s="19"/>
    </row>
    <row r="8" spans="1:104" s="1" customFormat="1" x14ac:dyDescent="0.25">
      <c r="A8" s="254" t="s">
        <v>870</v>
      </c>
      <c r="B8" s="254"/>
      <c r="C8" s="4" t="s">
        <v>869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212">
        <f t="shared" ref="AC8:AC45" si="2">IF(SUM(D8:AB8)&gt;5,"5",SUM(D8:AB8))</f>
        <v>0</v>
      </c>
      <c r="AD8" s="4"/>
      <c r="AE8" s="4"/>
      <c r="AF8" s="4"/>
      <c r="AG8" s="4"/>
      <c r="AH8" s="4"/>
      <c r="AI8" s="4"/>
      <c r="AJ8" s="4"/>
      <c r="AK8" s="4"/>
      <c r="AL8" s="4"/>
      <c r="AM8" s="212">
        <f t="shared" ref="AM8:AM45" si="3">IF(SUM(AD8:AL8)&gt;10,"10",IF(SUM(AD8:AL8)&lt;0,"0",SUM(AD8:AL8)))</f>
        <v>0</v>
      </c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212">
        <f t="shared" ref="CG8:CG45" si="4">IF(SUM(AN8:CF8)&gt;20,"20",SUM(AN8:CF8))</f>
        <v>0</v>
      </c>
      <c r="CH8" s="12"/>
      <c r="CI8" s="4"/>
      <c r="CJ8" s="4"/>
      <c r="CK8" s="4"/>
      <c r="CL8" s="4">
        <f t="shared" si="0"/>
        <v>0</v>
      </c>
      <c r="CM8" s="4"/>
      <c r="CN8" s="4"/>
      <c r="CO8" s="4"/>
      <c r="CP8" s="4"/>
      <c r="CQ8" s="4"/>
      <c r="CR8" s="4"/>
      <c r="CS8" s="4"/>
      <c r="CT8" s="4"/>
      <c r="CU8" s="4"/>
      <c r="CV8" s="4"/>
      <c r="CW8" s="212">
        <f t="shared" ref="CW8:CW45" si="5">IF(SUM(CM8:CV8)&gt;10,"10",SUM(CM8:CV8))</f>
        <v>0</v>
      </c>
      <c r="CX8" s="4">
        <v>50</v>
      </c>
      <c r="CY8" s="4">
        <f t="shared" si="1"/>
        <v>50</v>
      </c>
      <c r="CZ8" s="19"/>
    </row>
    <row r="9" spans="1:104" s="1" customFormat="1" x14ac:dyDescent="0.25">
      <c r="A9" s="254" t="s">
        <v>872</v>
      </c>
      <c r="B9" s="254"/>
      <c r="C9" s="4" t="s">
        <v>871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212">
        <f t="shared" si="2"/>
        <v>0</v>
      </c>
      <c r="AD9" s="4"/>
      <c r="AE9" s="4"/>
      <c r="AF9" s="4"/>
      <c r="AG9" s="4"/>
      <c r="AH9" s="4"/>
      <c r="AI9" s="4"/>
      <c r="AJ9" s="4"/>
      <c r="AK9" s="4"/>
      <c r="AL9" s="4"/>
      <c r="AM9" s="212">
        <f t="shared" si="3"/>
        <v>0</v>
      </c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212">
        <f t="shared" si="4"/>
        <v>0</v>
      </c>
      <c r="CH9" s="12"/>
      <c r="CI9" s="4"/>
      <c r="CJ9" s="4"/>
      <c r="CK9" s="4"/>
      <c r="CL9" s="4">
        <f t="shared" si="0"/>
        <v>0</v>
      </c>
      <c r="CM9" s="4"/>
      <c r="CN9" s="4"/>
      <c r="CO9" s="4"/>
      <c r="CP9" s="4"/>
      <c r="CQ9" s="4"/>
      <c r="CR9" s="4"/>
      <c r="CS9" s="4"/>
      <c r="CT9" s="4"/>
      <c r="CU9" s="4"/>
      <c r="CV9" s="4"/>
      <c r="CW9" s="212">
        <f t="shared" si="5"/>
        <v>0</v>
      </c>
      <c r="CX9" s="4">
        <v>50</v>
      </c>
      <c r="CY9" s="4">
        <f t="shared" si="1"/>
        <v>50</v>
      </c>
      <c r="CZ9" s="19"/>
    </row>
    <row r="10" spans="1:104" s="1" customFormat="1" x14ac:dyDescent="0.25">
      <c r="A10" s="254" t="s">
        <v>874</v>
      </c>
      <c r="B10" s="254"/>
      <c r="C10" s="4" t="s">
        <v>873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</v>
      </c>
      <c r="R10" s="4"/>
      <c r="S10" s="4"/>
      <c r="T10" s="4"/>
      <c r="U10" s="4"/>
      <c r="V10" s="4">
        <v>2</v>
      </c>
      <c r="W10" s="4"/>
      <c r="X10" s="4"/>
      <c r="Y10" s="4"/>
      <c r="Z10" s="4"/>
      <c r="AA10" s="4"/>
      <c r="AB10" s="4"/>
      <c r="AC10" s="212">
        <f t="shared" si="2"/>
        <v>3</v>
      </c>
      <c r="AD10" s="4"/>
      <c r="AE10" s="4"/>
      <c r="AF10" s="4"/>
      <c r="AG10" s="4"/>
      <c r="AH10" s="4"/>
      <c r="AI10" s="4"/>
      <c r="AJ10" s="4"/>
      <c r="AK10" s="4"/>
      <c r="AL10" s="4"/>
      <c r="AM10" s="212">
        <f t="shared" si="3"/>
        <v>0</v>
      </c>
      <c r="AN10" s="4"/>
      <c r="AO10" s="4"/>
      <c r="AP10" s="4"/>
      <c r="AQ10" s="4"/>
      <c r="AR10" s="4"/>
      <c r="AS10" s="4"/>
      <c r="AT10" s="4"/>
      <c r="AU10" s="4"/>
      <c r="AV10" s="4">
        <v>3</v>
      </c>
      <c r="AW10" s="4"/>
      <c r="AX10" s="4"/>
      <c r="AY10" s="4"/>
      <c r="AZ10" s="4"/>
      <c r="BA10" s="4">
        <v>2</v>
      </c>
      <c r="BB10" s="4"/>
      <c r="BC10" s="4"/>
      <c r="BD10" s="4"/>
      <c r="BE10" s="4"/>
      <c r="BF10" s="4"/>
      <c r="BG10" s="4"/>
      <c r="BH10" s="4">
        <v>2</v>
      </c>
      <c r="BI10" s="4"/>
      <c r="BJ10" s="4"/>
      <c r="BK10" s="4"/>
      <c r="BL10" s="4"/>
      <c r="BM10" s="4"/>
      <c r="BN10" s="4"/>
      <c r="BO10" s="4"/>
      <c r="BP10" s="4"/>
      <c r="BQ10" s="4"/>
      <c r="BR10" s="4">
        <v>5</v>
      </c>
      <c r="BS10" s="4">
        <v>4</v>
      </c>
      <c r="BT10" s="4"/>
      <c r="BU10" s="4">
        <v>3</v>
      </c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212">
        <f t="shared" si="4"/>
        <v>19</v>
      </c>
      <c r="CH10" s="12"/>
      <c r="CI10" s="4">
        <v>2</v>
      </c>
      <c r="CJ10" s="4"/>
      <c r="CK10" s="4"/>
      <c r="CL10" s="4">
        <f t="shared" si="0"/>
        <v>2</v>
      </c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212">
        <f t="shared" si="5"/>
        <v>0</v>
      </c>
      <c r="CX10" s="4">
        <v>50</v>
      </c>
      <c r="CY10" s="4">
        <f t="shared" si="1"/>
        <v>74</v>
      </c>
      <c r="CZ10" s="19"/>
    </row>
    <row r="11" spans="1:104" s="1" customFormat="1" x14ac:dyDescent="0.25">
      <c r="A11" s="254" t="s">
        <v>876</v>
      </c>
      <c r="B11" s="254"/>
      <c r="C11" s="4" t="s">
        <v>875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212">
        <f t="shared" si="2"/>
        <v>0</v>
      </c>
      <c r="AD11" s="4"/>
      <c r="AE11" s="4"/>
      <c r="AF11" s="4"/>
      <c r="AG11" s="4"/>
      <c r="AH11" s="4"/>
      <c r="AI11" s="4"/>
      <c r="AJ11" s="4"/>
      <c r="AK11" s="4"/>
      <c r="AL11" s="4"/>
      <c r="AM11" s="212">
        <f t="shared" si="3"/>
        <v>0</v>
      </c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212">
        <f t="shared" si="4"/>
        <v>0</v>
      </c>
      <c r="CH11" s="12"/>
      <c r="CI11" s="4"/>
      <c r="CJ11" s="4"/>
      <c r="CK11" s="4"/>
      <c r="CL11" s="4">
        <f t="shared" si="0"/>
        <v>0</v>
      </c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212">
        <f t="shared" si="5"/>
        <v>0</v>
      </c>
      <c r="CX11" s="4">
        <v>50</v>
      </c>
      <c r="CY11" s="4">
        <f t="shared" si="1"/>
        <v>50</v>
      </c>
      <c r="CZ11" s="19"/>
    </row>
    <row r="12" spans="1:104" s="1" customFormat="1" x14ac:dyDescent="0.25">
      <c r="A12" s="254" t="s">
        <v>878</v>
      </c>
      <c r="B12" s="254"/>
      <c r="C12" s="4" t="s">
        <v>877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212">
        <f t="shared" si="2"/>
        <v>0</v>
      </c>
      <c r="AD12" s="4"/>
      <c r="AE12" s="4"/>
      <c r="AF12" s="4"/>
      <c r="AG12" s="4"/>
      <c r="AH12" s="4"/>
      <c r="AI12" s="4"/>
      <c r="AJ12" s="4"/>
      <c r="AK12" s="4"/>
      <c r="AL12" s="4"/>
      <c r="AM12" s="212">
        <f t="shared" si="3"/>
        <v>0</v>
      </c>
      <c r="AN12" s="4">
        <v>5</v>
      </c>
      <c r="AO12" s="4"/>
      <c r="AP12" s="4"/>
      <c r="AQ12" s="4"/>
      <c r="AR12" s="4"/>
      <c r="AS12" s="4"/>
      <c r="AT12" s="4"/>
      <c r="AU12" s="4"/>
      <c r="AV12" s="4"/>
      <c r="AW12" s="4"/>
      <c r="AX12" s="4">
        <v>3</v>
      </c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212">
        <f t="shared" si="4"/>
        <v>8</v>
      </c>
      <c r="CH12" s="12"/>
      <c r="CI12" s="4"/>
      <c r="CJ12" s="4"/>
      <c r="CK12" s="4"/>
      <c r="CL12" s="4">
        <f t="shared" si="0"/>
        <v>0</v>
      </c>
      <c r="CM12" s="4"/>
      <c r="CN12" s="4"/>
      <c r="CO12" s="4"/>
      <c r="CP12" s="4">
        <v>3</v>
      </c>
      <c r="CQ12" s="4"/>
      <c r="CR12" s="4"/>
      <c r="CS12" s="4"/>
      <c r="CT12" s="4"/>
      <c r="CU12" s="4"/>
      <c r="CV12" s="4"/>
      <c r="CW12" s="212">
        <f t="shared" si="5"/>
        <v>3</v>
      </c>
      <c r="CX12" s="4">
        <v>50</v>
      </c>
      <c r="CY12" s="4">
        <f t="shared" si="1"/>
        <v>61</v>
      </c>
      <c r="CZ12" s="19"/>
    </row>
    <row r="13" spans="1:104" s="1" customFormat="1" x14ac:dyDescent="0.25">
      <c r="A13" s="254" t="s">
        <v>880</v>
      </c>
      <c r="B13" s="254"/>
      <c r="C13" s="4" t="s">
        <v>879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212">
        <f t="shared" si="2"/>
        <v>0</v>
      </c>
      <c r="AD13" s="4">
        <v>3</v>
      </c>
      <c r="AE13" s="4"/>
      <c r="AF13" s="4"/>
      <c r="AG13" s="4"/>
      <c r="AH13" s="4"/>
      <c r="AI13" s="4"/>
      <c r="AJ13" s="4"/>
      <c r="AK13" s="4"/>
      <c r="AL13" s="4"/>
      <c r="AM13" s="212">
        <f t="shared" si="3"/>
        <v>3</v>
      </c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212">
        <f t="shared" si="4"/>
        <v>0</v>
      </c>
      <c r="CH13" s="12"/>
      <c r="CI13" s="4"/>
      <c r="CJ13" s="4"/>
      <c r="CK13" s="4"/>
      <c r="CL13" s="4">
        <f t="shared" si="0"/>
        <v>0</v>
      </c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212">
        <f t="shared" si="5"/>
        <v>0</v>
      </c>
      <c r="CX13" s="4">
        <v>50</v>
      </c>
      <c r="CY13" s="4">
        <f t="shared" si="1"/>
        <v>53</v>
      </c>
      <c r="CZ13" s="19"/>
    </row>
    <row r="14" spans="1:104" s="1" customFormat="1" x14ac:dyDescent="0.25">
      <c r="A14" s="254" t="s">
        <v>882</v>
      </c>
      <c r="B14" s="254"/>
      <c r="C14" s="4" t="s">
        <v>881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212">
        <f t="shared" si="2"/>
        <v>0</v>
      </c>
      <c r="AD14" s="4">
        <v>3</v>
      </c>
      <c r="AE14" s="4"/>
      <c r="AF14" s="4"/>
      <c r="AG14" s="4"/>
      <c r="AH14" s="4"/>
      <c r="AI14" s="4"/>
      <c r="AJ14" s="4"/>
      <c r="AK14" s="4"/>
      <c r="AL14" s="4"/>
      <c r="AM14" s="212">
        <f t="shared" si="3"/>
        <v>3</v>
      </c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212">
        <f t="shared" si="4"/>
        <v>0</v>
      </c>
      <c r="CH14" s="12"/>
      <c r="CI14" s="4"/>
      <c r="CJ14" s="4"/>
      <c r="CK14" s="4"/>
      <c r="CL14" s="4">
        <f t="shared" si="0"/>
        <v>0</v>
      </c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212">
        <f t="shared" si="5"/>
        <v>0</v>
      </c>
      <c r="CX14" s="4">
        <v>50</v>
      </c>
      <c r="CY14" s="4">
        <f t="shared" si="1"/>
        <v>53</v>
      </c>
      <c r="CZ14" s="19"/>
    </row>
    <row r="15" spans="1:104" s="1" customFormat="1" x14ac:dyDescent="0.25">
      <c r="A15" s="254" t="s">
        <v>884</v>
      </c>
      <c r="B15" s="254"/>
      <c r="C15" s="4" t="s">
        <v>883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212">
        <f t="shared" si="2"/>
        <v>0</v>
      </c>
      <c r="AD15" s="4">
        <v>3</v>
      </c>
      <c r="AE15" s="4"/>
      <c r="AF15" s="4"/>
      <c r="AG15" s="4"/>
      <c r="AH15" s="4"/>
      <c r="AI15" s="4"/>
      <c r="AJ15" s="4"/>
      <c r="AK15" s="4"/>
      <c r="AL15" s="4"/>
      <c r="AM15" s="212">
        <f t="shared" si="3"/>
        <v>3</v>
      </c>
      <c r="AN15" s="4"/>
      <c r="AO15" s="4"/>
      <c r="AP15" s="4"/>
      <c r="AQ15" s="4"/>
      <c r="AR15" s="4"/>
      <c r="AS15" s="4"/>
      <c r="AT15" s="4"/>
      <c r="AU15" s="4"/>
      <c r="AV15" s="4">
        <v>2</v>
      </c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>
        <v>3</v>
      </c>
      <c r="BL15" s="4"/>
      <c r="BM15" s="4"/>
      <c r="BN15" s="4"/>
      <c r="BO15" s="4"/>
      <c r="BP15" s="4"/>
      <c r="BQ15" s="4"/>
      <c r="BR15" s="4">
        <v>5</v>
      </c>
      <c r="BS15" s="4">
        <v>4</v>
      </c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212">
        <f t="shared" si="4"/>
        <v>14</v>
      </c>
      <c r="CH15" s="12"/>
      <c r="CI15" s="4"/>
      <c r="CJ15" s="4"/>
      <c r="CK15" s="4"/>
      <c r="CL15" s="4">
        <f t="shared" si="0"/>
        <v>0</v>
      </c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212">
        <f t="shared" si="5"/>
        <v>0</v>
      </c>
      <c r="CX15" s="4">
        <v>50</v>
      </c>
      <c r="CY15" s="4">
        <f t="shared" si="1"/>
        <v>67</v>
      </c>
      <c r="CZ15" s="19"/>
    </row>
    <row r="16" spans="1:104" s="1" customFormat="1" x14ac:dyDescent="0.25">
      <c r="A16" s="254" t="s">
        <v>886</v>
      </c>
      <c r="B16" s="254"/>
      <c r="C16" s="4" t="s">
        <v>885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212">
        <f t="shared" si="2"/>
        <v>0</v>
      </c>
      <c r="AD16" s="4"/>
      <c r="AE16" s="4"/>
      <c r="AF16" s="4"/>
      <c r="AG16" s="4"/>
      <c r="AH16" s="4"/>
      <c r="AI16" s="4"/>
      <c r="AJ16" s="4"/>
      <c r="AK16" s="4"/>
      <c r="AL16" s="4"/>
      <c r="AM16" s="212">
        <f t="shared" si="3"/>
        <v>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>
        <v>3</v>
      </c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212">
        <f t="shared" si="4"/>
        <v>3</v>
      </c>
      <c r="CH16" s="12"/>
      <c r="CI16" s="4"/>
      <c r="CJ16" s="4"/>
      <c r="CK16" s="4"/>
      <c r="CL16" s="4">
        <f t="shared" si="0"/>
        <v>0</v>
      </c>
      <c r="CM16" s="4"/>
      <c r="CN16" s="4"/>
      <c r="CO16" s="4"/>
      <c r="CP16" s="4"/>
      <c r="CQ16" s="4"/>
      <c r="CR16" s="4"/>
      <c r="CS16" s="4"/>
      <c r="CT16" s="4"/>
      <c r="CU16" s="4"/>
      <c r="CV16" s="4">
        <v>3</v>
      </c>
      <c r="CW16" s="212">
        <f t="shared" si="5"/>
        <v>3</v>
      </c>
      <c r="CX16" s="4">
        <v>50</v>
      </c>
      <c r="CY16" s="4">
        <f t="shared" si="1"/>
        <v>56</v>
      </c>
      <c r="CZ16" s="19"/>
    </row>
    <row r="17" spans="1:104" s="1" customFormat="1" x14ac:dyDescent="0.25">
      <c r="A17" s="254" t="s">
        <v>888</v>
      </c>
      <c r="B17" s="254"/>
      <c r="C17" s="4" t="s">
        <v>887</v>
      </c>
      <c r="D17" s="4">
        <v>1</v>
      </c>
      <c r="E17" s="4"/>
      <c r="F17" s="4">
        <v>2</v>
      </c>
      <c r="G17" s="4"/>
      <c r="H17" s="4"/>
      <c r="I17" s="4">
        <v>2</v>
      </c>
      <c r="J17" s="4"/>
      <c r="K17" s="4"/>
      <c r="L17" s="4"/>
      <c r="M17" s="4">
        <v>1</v>
      </c>
      <c r="N17" s="4">
        <v>1</v>
      </c>
      <c r="O17" s="4">
        <v>2</v>
      </c>
      <c r="P17" s="4">
        <v>1</v>
      </c>
      <c r="Q17" s="4">
        <v>1</v>
      </c>
      <c r="R17" s="4">
        <v>2</v>
      </c>
      <c r="S17" s="4">
        <v>2</v>
      </c>
      <c r="T17" s="4">
        <v>1</v>
      </c>
      <c r="U17" s="4">
        <v>2</v>
      </c>
      <c r="V17" s="4">
        <v>1</v>
      </c>
      <c r="W17" s="4">
        <v>1</v>
      </c>
      <c r="X17" s="4">
        <v>1</v>
      </c>
      <c r="Y17" s="4">
        <v>2</v>
      </c>
      <c r="Z17" s="4">
        <v>1</v>
      </c>
      <c r="AA17" s="4">
        <v>1</v>
      </c>
      <c r="AB17" s="4" t="s">
        <v>2220</v>
      </c>
      <c r="AC17" s="212" t="str">
        <f t="shared" si="2"/>
        <v>5</v>
      </c>
      <c r="AD17" s="4"/>
      <c r="AE17" s="4">
        <v>3</v>
      </c>
      <c r="AF17" s="4">
        <v>3</v>
      </c>
      <c r="AG17" s="4">
        <v>2</v>
      </c>
      <c r="AH17" s="4">
        <v>2</v>
      </c>
      <c r="AI17" s="4">
        <v>2</v>
      </c>
      <c r="AJ17" s="4"/>
      <c r="AK17" s="4"/>
      <c r="AL17" s="4"/>
      <c r="AM17" s="212" t="str">
        <f t="shared" si="3"/>
        <v>10</v>
      </c>
      <c r="AN17" s="4"/>
      <c r="AO17" s="4"/>
      <c r="AP17" s="4"/>
      <c r="AQ17" s="4"/>
      <c r="AR17" s="4"/>
      <c r="AS17" s="4">
        <v>3</v>
      </c>
      <c r="AT17" s="4"/>
      <c r="AU17" s="4"/>
      <c r="AV17" s="4"/>
      <c r="AW17" s="4"/>
      <c r="AX17" s="4"/>
      <c r="AY17" s="4">
        <v>3</v>
      </c>
      <c r="AZ17" s="4">
        <v>5</v>
      </c>
      <c r="BA17" s="4">
        <v>2</v>
      </c>
      <c r="BB17" s="4"/>
      <c r="BC17" s="4"/>
      <c r="BD17" s="4"/>
      <c r="BE17" s="4">
        <v>4</v>
      </c>
      <c r="BF17" s="4">
        <v>4</v>
      </c>
      <c r="BG17" s="4">
        <v>4</v>
      </c>
      <c r="BH17" s="4"/>
      <c r="BI17" s="4">
        <v>2</v>
      </c>
      <c r="BJ17" s="4">
        <v>2</v>
      </c>
      <c r="BK17" s="4">
        <v>3</v>
      </c>
      <c r="BL17" s="4"/>
      <c r="BM17" s="4"/>
      <c r="BN17" s="4"/>
      <c r="BO17" s="4">
        <v>1</v>
      </c>
      <c r="BP17" s="4"/>
      <c r="BQ17" s="4">
        <v>3</v>
      </c>
      <c r="BR17" s="4">
        <v>5</v>
      </c>
      <c r="BS17" s="4">
        <v>4</v>
      </c>
      <c r="BT17" s="4"/>
      <c r="BU17" s="4">
        <v>3</v>
      </c>
      <c r="BV17" s="4"/>
      <c r="BW17" s="4"/>
      <c r="BX17" s="4"/>
      <c r="BY17" s="4"/>
      <c r="BZ17" s="4"/>
      <c r="CA17" s="4"/>
      <c r="CB17" s="4">
        <v>4</v>
      </c>
      <c r="CC17" s="4"/>
      <c r="CD17" s="4"/>
      <c r="CE17" s="4"/>
      <c r="CF17" s="4"/>
      <c r="CG17" s="212" t="str">
        <f t="shared" si="4"/>
        <v>20</v>
      </c>
      <c r="CH17" s="12">
        <v>2</v>
      </c>
      <c r="CI17" s="4"/>
      <c r="CJ17" s="4"/>
      <c r="CK17" s="4"/>
      <c r="CL17" s="4">
        <f t="shared" si="0"/>
        <v>2</v>
      </c>
      <c r="CM17" s="4">
        <v>3</v>
      </c>
      <c r="CN17" s="4">
        <v>3</v>
      </c>
      <c r="CO17" s="4"/>
      <c r="CP17" s="4">
        <v>3</v>
      </c>
      <c r="CQ17" s="4">
        <v>3</v>
      </c>
      <c r="CR17" s="4">
        <v>3</v>
      </c>
      <c r="CS17" s="4">
        <v>3</v>
      </c>
      <c r="CT17" s="4">
        <v>2</v>
      </c>
      <c r="CU17" s="4"/>
      <c r="CV17" s="4"/>
      <c r="CW17" s="212" t="str">
        <f t="shared" si="5"/>
        <v>10</v>
      </c>
      <c r="CX17" s="4">
        <v>50</v>
      </c>
      <c r="CY17" s="4">
        <f t="shared" si="1"/>
        <v>97</v>
      </c>
      <c r="CZ17" s="19"/>
    </row>
    <row r="18" spans="1:104" s="1" customFormat="1" x14ac:dyDescent="0.25">
      <c r="A18" s="254" t="s">
        <v>890</v>
      </c>
      <c r="B18" s="254"/>
      <c r="C18" s="4" t="s">
        <v>889</v>
      </c>
      <c r="D18" s="4"/>
      <c r="E18" s="4"/>
      <c r="F18" s="4">
        <v>2</v>
      </c>
      <c r="G18" s="4"/>
      <c r="H18" s="4"/>
      <c r="I18" s="4"/>
      <c r="J18" s="4">
        <v>2</v>
      </c>
      <c r="K18" s="4"/>
      <c r="L18" s="4"/>
      <c r="M18" s="4"/>
      <c r="N18" s="4"/>
      <c r="O18" s="4">
        <v>2</v>
      </c>
      <c r="P18" s="4"/>
      <c r="Q18" s="4"/>
      <c r="R18" s="4"/>
      <c r="S18" s="4"/>
      <c r="T18" s="4"/>
      <c r="U18" s="4"/>
      <c r="V18" s="4"/>
      <c r="W18" s="4">
        <v>1</v>
      </c>
      <c r="X18" s="4"/>
      <c r="Y18" s="4"/>
      <c r="Z18" s="4"/>
      <c r="AA18" s="4">
        <v>1</v>
      </c>
      <c r="AB18" s="4"/>
      <c r="AC18" s="212" t="str">
        <f t="shared" si="2"/>
        <v>5</v>
      </c>
      <c r="AD18" s="4"/>
      <c r="AE18" s="4">
        <v>3</v>
      </c>
      <c r="AF18" s="4"/>
      <c r="AG18" s="4"/>
      <c r="AH18" s="4"/>
      <c r="AI18" s="4"/>
      <c r="AJ18" s="4"/>
      <c r="AK18" s="4"/>
      <c r="AL18" s="4"/>
      <c r="AM18" s="212">
        <f t="shared" si="3"/>
        <v>3</v>
      </c>
      <c r="AN18" s="4"/>
      <c r="AO18" s="4">
        <v>5</v>
      </c>
      <c r="AP18" s="4"/>
      <c r="AQ18" s="4">
        <v>5</v>
      </c>
      <c r="AR18" s="4"/>
      <c r="AS18" s="4"/>
      <c r="AT18" s="4"/>
      <c r="AU18" s="4">
        <v>5</v>
      </c>
      <c r="AV18" s="4"/>
      <c r="AW18" s="4"/>
      <c r="AX18" s="4"/>
      <c r="AY18" s="4"/>
      <c r="AZ18" s="4"/>
      <c r="BA18" s="4"/>
      <c r="BB18" s="4">
        <v>5</v>
      </c>
      <c r="BC18" s="4"/>
      <c r="BD18" s="4">
        <v>3</v>
      </c>
      <c r="BE18" s="4"/>
      <c r="BF18" s="4"/>
      <c r="BG18" s="4"/>
      <c r="BH18" s="4"/>
      <c r="BI18" s="4"/>
      <c r="BJ18" s="4"/>
      <c r="BK18" s="4"/>
      <c r="BL18" s="4">
        <v>2</v>
      </c>
      <c r="BM18" s="4"/>
      <c r="BN18" s="4">
        <v>3</v>
      </c>
      <c r="BO18" s="4"/>
      <c r="BP18" s="4">
        <v>3</v>
      </c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212" t="str">
        <f t="shared" si="4"/>
        <v>20</v>
      </c>
      <c r="CH18" s="12"/>
      <c r="CI18" s="4"/>
      <c r="CJ18" s="4"/>
      <c r="CK18" s="4"/>
      <c r="CL18" s="4">
        <f t="shared" si="0"/>
        <v>0</v>
      </c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212">
        <f t="shared" si="5"/>
        <v>0</v>
      </c>
      <c r="CX18" s="4">
        <v>50</v>
      </c>
      <c r="CY18" s="4">
        <f t="shared" si="1"/>
        <v>78</v>
      </c>
      <c r="CZ18" s="19"/>
    </row>
    <row r="19" spans="1:104" s="1" customFormat="1" x14ac:dyDescent="0.25">
      <c r="A19" s="254" t="s">
        <v>892</v>
      </c>
      <c r="B19" s="254"/>
      <c r="C19" s="4" t="s">
        <v>891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212">
        <f t="shared" si="2"/>
        <v>0</v>
      </c>
      <c r="AD19" s="4"/>
      <c r="AE19" s="4"/>
      <c r="AF19" s="4">
        <v>3</v>
      </c>
      <c r="AG19" s="4"/>
      <c r="AH19" s="4"/>
      <c r="AI19" s="4"/>
      <c r="AJ19" s="4"/>
      <c r="AK19" s="4"/>
      <c r="AL19" s="4"/>
      <c r="AM19" s="212">
        <f t="shared" si="3"/>
        <v>3</v>
      </c>
      <c r="AN19" s="4">
        <v>5</v>
      </c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>
        <v>3</v>
      </c>
      <c r="BD19" s="4"/>
      <c r="BE19" s="4"/>
      <c r="BF19" s="4"/>
      <c r="BG19" s="4"/>
      <c r="BH19" s="4">
        <v>2</v>
      </c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>
        <v>4</v>
      </c>
      <c r="BT19" s="4"/>
      <c r="BU19" s="4"/>
      <c r="BV19" s="4"/>
      <c r="BW19" s="4">
        <v>3</v>
      </c>
      <c r="BX19" s="4"/>
      <c r="BY19" s="4"/>
      <c r="BZ19" s="4"/>
      <c r="CA19" s="4"/>
      <c r="CB19" s="4"/>
      <c r="CC19" s="4"/>
      <c r="CD19" s="4"/>
      <c r="CE19" s="4"/>
      <c r="CF19" s="4"/>
      <c r="CG19" s="212">
        <f t="shared" si="4"/>
        <v>17</v>
      </c>
      <c r="CH19" s="12"/>
      <c r="CI19" s="4"/>
      <c r="CJ19" s="4"/>
      <c r="CK19" s="4"/>
      <c r="CL19" s="4">
        <f t="shared" si="0"/>
        <v>0</v>
      </c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212">
        <f t="shared" si="5"/>
        <v>0</v>
      </c>
      <c r="CX19" s="4">
        <v>50</v>
      </c>
      <c r="CY19" s="4">
        <f t="shared" si="1"/>
        <v>70</v>
      </c>
      <c r="CZ19" s="19"/>
    </row>
    <row r="20" spans="1:104" s="1" customFormat="1" x14ac:dyDescent="0.25">
      <c r="A20" s="254" t="s">
        <v>894</v>
      </c>
      <c r="B20" s="254"/>
      <c r="C20" s="4" t="s">
        <v>893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212">
        <f t="shared" si="2"/>
        <v>0</v>
      </c>
      <c r="AD20" s="4">
        <v>3</v>
      </c>
      <c r="AE20" s="4"/>
      <c r="AF20" s="4">
        <v>3</v>
      </c>
      <c r="AG20" s="4"/>
      <c r="AH20" s="4"/>
      <c r="AI20" s="4"/>
      <c r="AJ20" s="4"/>
      <c r="AK20" s="4"/>
      <c r="AL20" s="4"/>
      <c r="AM20" s="212">
        <f t="shared" si="3"/>
        <v>6</v>
      </c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>
        <v>3</v>
      </c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>
        <v>5</v>
      </c>
      <c r="BS20" s="4">
        <v>4</v>
      </c>
      <c r="BT20" s="4"/>
      <c r="BU20" s="4"/>
      <c r="BV20" s="4"/>
      <c r="BW20" s="4">
        <v>3</v>
      </c>
      <c r="BX20" s="4"/>
      <c r="BY20" s="4">
        <v>5</v>
      </c>
      <c r="BZ20" s="4"/>
      <c r="CA20" s="4"/>
      <c r="CB20" s="4"/>
      <c r="CC20" s="4"/>
      <c r="CD20" s="4"/>
      <c r="CE20" s="4"/>
      <c r="CF20" s="4"/>
      <c r="CG20" s="212">
        <f t="shared" si="4"/>
        <v>20</v>
      </c>
      <c r="CH20" s="12"/>
      <c r="CI20" s="4"/>
      <c r="CJ20" s="4">
        <v>2</v>
      </c>
      <c r="CK20" s="4"/>
      <c r="CL20" s="4">
        <f t="shared" si="0"/>
        <v>2</v>
      </c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212">
        <f t="shared" si="5"/>
        <v>0</v>
      </c>
      <c r="CX20" s="4">
        <v>50</v>
      </c>
      <c r="CY20" s="4">
        <f t="shared" si="1"/>
        <v>78</v>
      </c>
      <c r="CZ20" s="19"/>
    </row>
    <row r="21" spans="1:104" s="1" customFormat="1" x14ac:dyDescent="0.25">
      <c r="A21" s="254" t="s">
        <v>896</v>
      </c>
      <c r="B21" s="254"/>
      <c r="C21" s="4" t="s">
        <v>895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212">
        <f t="shared" si="2"/>
        <v>0</v>
      </c>
      <c r="AD21" s="4"/>
      <c r="AE21" s="4"/>
      <c r="AF21" s="4"/>
      <c r="AG21" s="4"/>
      <c r="AH21" s="4"/>
      <c r="AI21" s="4"/>
      <c r="AJ21" s="4"/>
      <c r="AK21" s="4"/>
      <c r="AL21" s="4"/>
      <c r="AM21" s="212">
        <f t="shared" si="3"/>
        <v>0</v>
      </c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>
        <v>4</v>
      </c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212">
        <f t="shared" si="4"/>
        <v>4</v>
      </c>
      <c r="CH21" s="12"/>
      <c r="CI21" s="4"/>
      <c r="CJ21" s="4"/>
      <c r="CK21" s="4"/>
      <c r="CL21" s="4">
        <f t="shared" si="0"/>
        <v>0</v>
      </c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212">
        <f t="shared" si="5"/>
        <v>0</v>
      </c>
      <c r="CX21" s="4">
        <v>50</v>
      </c>
      <c r="CY21" s="4">
        <f t="shared" si="1"/>
        <v>54</v>
      </c>
      <c r="CZ21" s="19"/>
    </row>
    <row r="22" spans="1:104" s="1" customFormat="1" x14ac:dyDescent="0.25">
      <c r="A22" s="254" t="s">
        <v>898</v>
      </c>
      <c r="B22" s="254"/>
      <c r="C22" s="4" t="s">
        <v>897</v>
      </c>
      <c r="D22" s="4">
        <v>1</v>
      </c>
      <c r="E22" s="4">
        <v>1</v>
      </c>
      <c r="F22" s="4"/>
      <c r="G22" s="4"/>
      <c r="H22" s="4">
        <v>1</v>
      </c>
      <c r="I22" s="4"/>
      <c r="J22" s="4"/>
      <c r="K22" s="4"/>
      <c r="L22" s="4">
        <v>1</v>
      </c>
      <c r="M22" s="4"/>
      <c r="N22" s="4"/>
      <c r="O22" s="4"/>
      <c r="P22" s="4"/>
      <c r="Q22" s="4"/>
      <c r="R22" s="4"/>
      <c r="S22" s="4"/>
      <c r="T22" s="4">
        <v>1</v>
      </c>
      <c r="U22" s="4"/>
      <c r="V22" s="4"/>
      <c r="W22" s="4"/>
      <c r="X22" s="4"/>
      <c r="Y22" s="4">
        <v>2</v>
      </c>
      <c r="Z22" s="4"/>
      <c r="AA22" s="4"/>
      <c r="AB22" s="4" t="s">
        <v>2220</v>
      </c>
      <c r="AC22" s="212" t="str">
        <f t="shared" si="2"/>
        <v>5</v>
      </c>
      <c r="AD22" s="4"/>
      <c r="AE22" s="4"/>
      <c r="AF22" s="4">
        <v>3</v>
      </c>
      <c r="AG22" s="4"/>
      <c r="AH22" s="4"/>
      <c r="AI22" s="4"/>
      <c r="AJ22" s="4"/>
      <c r="AK22" s="4"/>
      <c r="AL22" s="4"/>
      <c r="AM22" s="212">
        <f t="shared" si="3"/>
        <v>3</v>
      </c>
      <c r="AN22" s="4">
        <v>5</v>
      </c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>
        <v>5</v>
      </c>
      <c r="BC22" s="4">
        <v>3</v>
      </c>
      <c r="BD22" s="4"/>
      <c r="BE22" s="4"/>
      <c r="BF22" s="4"/>
      <c r="BG22" s="4"/>
      <c r="BH22" s="4">
        <v>2</v>
      </c>
      <c r="BI22" s="4"/>
      <c r="BJ22" s="4"/>
      <c r="BK22" s="4"/>
      <c r="BL22" s="4"/>
      <c r="BM22" s="4"/>
      <c r="BN22" s="4"/>
      <c r="BO22" s="4"/>
      <c r="BP22" s="4"/>
      <c r="BQ22" s="4">
        <v>3</v>
      </c>
      <c r="BR22" s="4">
        <v>5</v>
      </c>
      <c r="BS22" s="4">
        <v>4</v>
      </c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212" t="str">
        <f t="shared" si="4"/>
        <v>20</v>
      </c>
      <c r="CH22" s="12"/>
      <c r="CI22" s="4"/>
      <c r="CJ22" s="4">
        <v>2</v>
      </c>
      <c r="CK22" s="4"/>
      <c r="CL22" s="4">
        <f t="shared" si="0"/>
        <v>2</v>
      </c>
      <c r="CM22" s="4"/>
      <c r="CN22" s="4"/>
      <c r="CO22" s="4">
        <v>3</v>
      </c>
      <c r="CP22" s="4">
        <v>3</v>
      </c>
      <c r="CQ22" s="4">
        <v>3</v>
      </c>
      <c r="CR22" s="4">
        <v>3</v>
      </c>
      <c r="CS22" s="4"/>
      <c r="CT22" s="4"/>
      <c r="CU22" s="4"/>
      <c r="CV22" s="4"/>
      <c r="CW22" s="212" t="str">
        <f t="shared" si="5"/>
        <v>10</v>
      </c>
      <c r="CX22" s="4">
        <v>50</v>
      </c>
      <c r="CY22" s="4">
        <f t="shared" si="1"/>
        <v>90</v>
      </c>
      <c r="CZ22" s="19"/>
    </row>
    <row r="23" spans="1:104" s="1" customFormat="1" x14ac:dyDescent="0.25">
      <c r="A23" s="254" t="s">
        <v>900</v>
      </c>
      <c r="B23" s="254"/>
      <c r="C23" s="4" t="s">
        <v>899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212">
        <f t="shared" si="2"/>
        <v>0</v>
      </c>
      <c r="AD23" s="4"/>
      <c r="AE23" s="4"/>
      <c r="AF23" s="4"/>
      <c r="AG23" s="4"/>
      <c r="AH23" s="4"/>
      <c r="AI23" s="4"/>
      <c r="AJ23" s="4"/>
      <c r="AK23" s="4"/>
      <c r="AL23" s="4"/>
      <c r="AM23" s="212">
        <f t="shared" si="3"/>
        <v>0</v>
      </c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>
        <v>3</v>
      </c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>
        <v>5</v>
      </c>
      <c r="BS23" s="4"/>
      <c r="BT23" s="4"/>
      <c r="BU23" s="4"/>
      <c r="BV23" s="4"/>
      <c r="BW23" s="4"/>
      <c r="BX23" s="4"/>
      <c r="BY23" s="4">
        <v>5</v>
      </c>
      <c r="BZ23" s="4"/>
      <c r="CA23" s="4"/>
      <c r="CB23" s="4"/>
      <c r="CC23" s="4"/>
      <c r="CD23" s="4"/>
      <c r="CE23" s="4"/>
      <c r="CF23" s="4"/>
      <c r="CG23" s="212">
        <f t="shared" si="4"/>
        <v>13</v>
      </c>
      <c r="CH23" s="12"/>
      <c r="CI23" s="4"/>
      <c r="CJ23" s="4"/>
      <c r="CK23" s="4"/>
      <c r="CL23" s="4">
        <f t="shared" si="0"/>
        <v>0</v>
      </c>
      <c r="CM23" s="4">
        <v>3</v>
      </c>
      <c r="CN23" s="4"/>
      <c r="CO23" s="4"/>
      <c r="CP23" s="4"/>
      <c r="CQ23" s="4"/>
      <c r="CR23" s="4"/>
      <c r="CS23" s="4">
        <v>3</v>
      </c>
      <c r="CT23" s="4"/>
      <c r="CU23" s="4"/>
      <c r="CV23" s="4"/>
      <c r="CW23" s="212">
        <f t="shared" si="5"/>
        <v>6</v>
      </c>
      <c r="CX23" s="4">
        <v>50</v>
      </c>
      <c r="CY23" s="4">
        <f t="shared" si="1"/>
        <v>69</v>
      </c>
      <c r="CZ23" s="19"/>
    </row>
    <row r="24" spans="1:104" s="1" customFormat="1" x14ac:dyDescent="0.25">
      <c r="A24" s="254" t="s">
        <v>902</v>
      </c>
      <c r="B24" s="254"/>
      <c r="C24" s="4" t="s">
        <v>901</v>
      </c>
      <c r="D24" s="4"/>
      <c r="E24" s="4"/>
      <c r="F24" s="4">
        <v>2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212">
        <f t="shared" si="2"/>
        <v>2</v>
      </c>
      <c r="AD24" s="4"/>
      <c r="AE24" s="4">
        <v>3</v>
      </c>
      <c r="AF24" s="4"/>
      <c r="AG24" s="4"/>
      <c r="AH24" s="4"/>
      <c r="AI24" s="4"/>
      <c r="AJ24" s="4"/>
      <c r="AK24" s="4"/>
      <c r="AL24" s="4"/>
      <c r="AM24" s="212">
        <f t="shared" si="3"/>
        <v>3</v>
      </c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>
        <v>5</v>
      </c>
      <c r="BS24" s="4"/>
      <c r="BT24" s="4"/>
      <c r="BU24" s="4">
        <v>3</v>
      </c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212">
        <f t="shared" si="4"/>
        <v>8</v>
      </c>
      <c r="CH24" s="12"/>
      <c r="CI24" s="4"/>
      <c r="CJ24" s="4"/>
      <c r="CK24" s="4"/>
      <c r="CL24" s="4">
        <f t="shared" si="0"/>
        <v>0</v>
      </c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212">
        <f t="shared" si="5"/>
        <v>0</v>
      </c>
      <c r="CX24" s="4">
        <v>50</v>
      </c>
      <c r="CY24" s="4">
        <f t="shared" si="1"/>
        <v>63</v>
      </c>
      <c r="CZ24" s="19"/>
    </row>
    <row r="25" spans="1:104" s="1" customFormat="1" x14ac:dyDescent="0.25">
      <c r="A25" s="254" t="s">
        <v>904</v>
      </c>
      <c r="B25" s="254"/>
      <c r="C25" s="4" t="s">
        <v>903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212">
        <f t="shared" si="2"/>
        <v>0</v>
      </c>
      <c r="AD25" s="4">
        <v>3</v>
      </c>
      <c r="AE25" s="4">
        <v>3</v>
      </c>
      <c r="AF25" s="4">
        <v>3</v>
      </c>
      <c r="AG25" s="4">
        <v>2</v>
      </c>
      <c r="AH25" s="4">
        <v>2</v>
      </c>
      <c r="AI25" s="4"/>
      <c r="AJ25" s="4"/>
      <c r="AK25" s="4"/>
      <c r="AL25" s="4"/>
      <c r="AM25" s="212" t="str">
        <f t="shared" si="3"/>
        <v>10</v>
      </c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>
        <v>5</v>
      </c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>
        <v>3</v>
      </c>
      <c r="BL25" s="4"/>
      <c r="BM25" s="4"/>
      <c r="BN25" s="4"/>
      <c r="BO25" s="4"/>
      <c r="BP25" s="4"/>
      <c r="BQ25" s="4">
        <v>3</v>
      </c>
      <c r="BR25" s="4"/>
      <c r="BS25" s="4">
        <v>4</v>
      </c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212">
        <f t="shared" si="4"/>
        <v>15</v>
      </c>
      <c r="CH25" s="12"/>
      <c r="CI25" s="4"/>
      <c r="CJ25" s="4"/>
      <c r="CK25" s="4"/>
      <c r="CL25" s="4">
        <f t="shared" si="0"/>
        <v>0</v>
      </c>
      <c r="CM25" s="4"/>
      <c r="CN25" s="4"/>
      <c r="CO25" s="4"/>
      <c r="CP25" s="4"/>
      <c r="CQ25" s="4"/>
      <c r="CR25" s="4"/>
      <c r="CS25" s="4"/>
      <c r="CT25" s="4">
        <v>2</v>
      </c>
      <c r="CU25" s="4"/>
      <c r="CV25" s="4"/>
      <c r="CW25" s="212">
        <f t="shared" si="5"/>
        <v>2</v>
      </c>
      <c r="CX25" s="4">
        <v>50</v>
      </c>
      <c r="CY25" s="4">
        <f t="shared" si="1"/>
        <v>77</v>
      </c>
      <c r="CZ25" s="19"/>
    </row>
    <row r="26" spans="1:104" s="1" customFormat="1" x14ac:dyDescent="0.25">
      <c r="A26" s="254" t="s">
        <v>906</v>
      </c>
      <c r="B26" s="254"/>
      <c r="C26" s="4" t="s">
        <v>905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212">
        <f t="shared" si="2"/>
        <v>0</v>
      </c>
      <c r="AD26" s="4"/>
      <c r="AE26" s="4"/>
      <c r="AF26" s="4"/>
      <c r="AG26" s="4"/>
      <c r="AH26" s="4"/>
      <c r="AI26" s="4"/>
      <c r="AJ26" s="4"/>
      <c r="AK26" s="4"/>
      <c r="AL26" s="4"/>
      <c r="AM26" s="212">
        <f t="shared" si="3"/>
        <v>0</v>
      </c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>
        <v>3</v>
      </c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>
        <v>5</v>
      </c>
      <c r="BS26" s="4"/>
      <c r="BT26" s="4"/>
      <c r="BU26" s="4"/>
      <c r="BV26" s="4"/>
      <c r="BW26" s="4"/>
      <c r="BX26" s="4"/>
      <c r="BY26" s="4">
        <v>5</v>
      </c>
      <c r="BZ26" s="4"/>
      <c r="CA26" s="4"/>
      <c r="CB26" s="4"/>
      <c r="CC26" s="4"/>
      <c r="CD26" s="4"/>
      <c r="CE26" s="4"/>
      <c r="CF26" s="4"/>
      <c r="CG26" s="212">
        <f t="shared" si="4"/>
        <v>13</v>
      </c>
      <c r="CH26" s="12"/>
      <c r="CI26" s="4"/>
      <c r="CJ26" s="4"/>
      <c r="CK26" s="4"/>
      <c r="CL26" s="4">
        <f t="shared" si="0"/>
        <v>0</v>
      </c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212">
        <f t="shared" si="5"/>
        <v>0</v>
      </c>
      <c r="CX26" s="4">
        <v>50</v>
      </c>
      <c r="CY26" s="4">
        <f t="shared" si="1"/>
        <v>63</v>
      </c>
      <c r="CZ26" s="19"/>
    </row>
    <row r="27" spans="1:104" s="1" customFormat="1" x14ac:dyDescent="0.25">
      <c r="A27" s="254" t="s">
        <v>908</v>
      </c>
      <c r="B27" s="254"/>
      <c r="C27" s="4" t="s">
        <v>907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212">
        <f t="shared" si="2"/>
        <v>0</v>
      </c>
      <c r="AD27" s="4">
        <v>3</v>
      </c>
      <c r="AE27" s="4"/>
      <c r="AF27" s="4"/>
      <c r="AG27" s="4"/>
      <c r="AH27" s="4"/>
      <c r="AI27" s="4"/>
      <c r="AJ27" s="4"/>
      <c r="AK27" s="4"/>
      <c r="AL27" s="4"/>
      <c r="AM27" s="212">
        <f t="shared" si="3"/>
        <v>3</v>
      </c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>
        <v>2</v>
      </c>
      <c r="BB27" s="4"/>
      <c r="BC27" s="4"/>
      <c r="BD27" s="4"/>
      <c r="BE27" s="4"/>
      <c r="BF27" s="4"/>
      <c r="BG27" s="4"/>
      <c r="BH27" s="4"/>
      <c r="BI27" s="4"/>
      <c r="BJ27" s="4"/>
      <c r="BK27" s="4">
        <v>3</v>
      </c>
      <c r="BL27" s="4"/>
      <c r="BM27" s="4"/>
      <c r="BN27" s="4"/>
      <c r="BO27" s="4"/>
      <c r="BP27" s="4"/>
      <c r="BQ27" s="4"/>
      <c r="BR27" s="4">
        <v>5</v>
      </c>
      <c r="BS27" s="4">
        <v>4</v>
      </c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212">
        <f t="shared" si="4"/>
        <v>14</v>
      </c>
      <c r="CH27" s="12"/>
      <c r="CI27" s="4"/>
      <c r="CJ27" s="4"/>
      <c r="CK27" s="4"/>
      <c r="CL27" s="4">
        <f t="shared" si="0"/>
        <v>0</v>
      </c>
      <c r="CM27" s="4"/>
      <c r="CN27" s="4"/>
      <c r="CO27" s="4"/>
      <c r="CP27" s="4"/>
      <c r="CQ27" s="4"/>
      <c r="CR27" s="4"/>
      <c r="CS27" s="4"/>
      <c r="CT27" s="4">
        <v>2</v>
      </c>
      <c r="CU27" s="4"/>
      <c r="CV27" s="4"/>
      <c r="CW27" s="212">
        <f t="shared" si="5"/>
        <v>2</v>
      </c>
      <c r="CX27" s="4">
        <v>50</v>
      </c>
      <c r="CY27" s="4">
        <f t="shared" si="1"/>
        <v>69</v>
      </c>
      <c r="CZ27" s="19"/>
    </row>
    <row r="28" spans="1:104" s="1" customFormat="1" x14ac:dyDescent="0.25">
      <c r="A28" s="254" t="s">
        <v>910</v>
      </c>
      <c r="B28" s="254"/>
      <c r="C28" s="4" t="s">
        <v>909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212">
        <f t="shared" si="2"/>
        <v>0</v>
      </c>
      <c r="AD28" s="4"/>
      <c r="AE28" s="4"/>
      <c r="AF28" s="4"/>
      <c r="AG28" s="4"/>
      <c r="AH28" s="4"/>
      <c r="AI28" s="4"/>
      <c r="AJ28" s="4"/>
      <c r="AK28" s="4"/>
      <c r="AL28" s="4"/>
      <c r="AM28" s="212">
        <f t="shared" si="3"/>
        <v>0</v>
      </c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>
        <v>3</v>
      </c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>
        <v>4</v>
      </c>
      <c r="BT28" s="4"/>
      <c r="BU28" s="4"/>
      <c r="BV28" s="4"/>
      <c r="BW28" s="4">
        <v>3</v>
      </c>
      <c r="BX28" s="4"/>
      <c r="BY28" s="4"/>
      <c r="BZ28" s="4"/>
      <c r="CA28" s="4"/>
      <c r="CB28" s="4"/>
      <c r="CC28" s="4"/>
      <c r="CD28" s="4"/>
      <c r="CE28" s="4"/>
      <c r="CF28" s="4"/>
      <c r="CG28" s="212">
        <f t="shared" si="4"/>
        <v>10</v>
      </c>
      <c r="CH28" s="12"/>
      <c r="CI28" s="4"/>
      <c r="CJ28" s="4"/>
      <c r="CK28" s="4"/>
      <c r="CL28" s="4">
        <f t="shared" si="0"/>
        <v>0</v>
      </c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212">
        <f t="shared" si="5"/>
        <v>0</v>
      </c>
      <c r="CX28" s="4">
        <v>50</v>
      </c>
      <c r="CY28" s="4">
        <f t="shared" si="1"/>
        <v>60</v>
      </c>
      <c r="CZ28" s="19"/>
    </row>
    <row r="29" spans="1:104" s="1" customFormat="1" x14ac:dyDescent="0.25">
      <c r="A29" s="254" t="s">
        <v>912</v>
      </c>
      <c r="B29" s="254"/>
      <c r="C29" s="4" t="s">
        <v>911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212">
        <f t="shared" si="2"/>
        <v>0</v>
      </c>
      <c r="AD29" s="4"/>
      <c r="AE29" s="4"/>
      <c r="AF29" s="4"/>
      <c r="AG29" s="4"/>
      <c r="AH29" s="4"/>
      <c r="AI29" s="4"/>
      <c r="AJ29" s="4"/>
      <c r="AK29" s="4"/>
      <c r="AL29" s="4"/>
      <c r="AM29" s="212">
        <f t="shared" si="3"/>
        <v>0</v>
      </c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>
        <v>3</v>
      </c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>
        <v>5</v>
      </c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212">
        <f t="shared" si="4"/>
        <v>8</v>
      </c>
      <c r="CH29" s="12"/>
      <c r="CI29" s="4"/>
      <c r="CJ29" s="4"/>
      <c r="CK29" s="4"/>
      <c r="CL29" s="4">
        <f t="shared" si="0"/>
        <v>0</v>
      </c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212">
        <f t="shared" si="5"/>
        <v>0</v>
      </c>
      <c r="CX29" s="4">
        <v>50</v>
      </c>
      <c r="CY29" s="4">
        <f t="shared" si="1"/>
        <v>58</v>
      </c>
      <c r="CZ29" s="19"/>
    </row>
    <row r="30" spans="1:104" s="1" customFormat="1" x14ac:dyDescent="0.25">
      <c r="A30" s="254" t="s">
        <v>914</v>
      </c>
      <c r="B30" s="254"/>
      <c r="C30" s="4" t="s">
        <v>913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12">
        <f t="shared" si="2"/>
        <v>0</v>
      </c>
      <c r="AD30" s="4">
        <v>3</v>
      </c>
      <c r="AE30" s="4"/>
      <c r="AF30" s="4"/>
      <c r="AG30" s="4"/>
      <c r="AH30" s="4"/>
      <c r="AI30" s="4"/>
      <c r="AJ30" s="4"/>
      <c r="AK30" s="4"/>
      <c r="AL30" s="4"/>
      <c r="AM30" s="212">
        <f t="shared" si="3"/>
        <v>3</v>
      </c>
      <c r="AN30" s="4"/>
      <c r="AO30" s="4"/>
      <c r="AP30" s="4"/>
      <c r="AQ30" s="4"/>
      <c r="AR30" s="4"/>
      <c r="AS30" s="4"/>
      <c r="AT30" s="4"/>
      <c r="AU30" s="4"/>
      <c r="AV30" s="4">
        <v>2</v>
      </c>
      <c r="AW30" s="4"/>
      <c r="AX30" s="4"/>
      <c r="AY30" s="4"/>
      <c r="AZ30" s="4"/>
      <c r="BA30" s="4"/>
      <c r="BB30" s="4"/>
      <c r="BC30" s="4">
        <v>3</v>
      </c>
      <c r="BD30" s="4"/>
      <c r="BE30" s="4"/>
      <c r="BF30" s="4"/>
      <c r="BG30" s="4"/>
      <c r="BH30" s="4"/>
      <c r="BI30" s="4"/>
      <c r="BJ30" s="4"/>
      <c r="BK30" s="4">
        <v>3</v>
      </c>
      <c r="BL30" s="4"/>
      <c r="BM30" s="4"/>
      <c r="BN30" s="4"/>
      <c r="BO30" s="4"/>
      <c r="BP30" s="4"/>
      <c r="BQ30" s="4"/>
      <c r="BR30" s="4">
        <v>5</v>
      </c>
      <c r="BS30" s="4">
        <v>4</v>
      </c>
      <c r="BT30" s="4"/>
      <c r="BU30" s="4"/>
      <c r="BV30" s="4"/>
      <c r="BW30" s="4"/>
      <c r="BX30" s="4"/>
      <c r="BY30" s="4"/>
      <c r="BZ30" s="4"/>
      <c r="CA30" s="4">
        <v>4</v>
      </c>
      <c r="CB30" s="4"/>
      <c r="CC30" s="4"/>
      <c r="CD30" s="4"/>
      <c r="CE30" s="4"/>
      <c r="CF30" s="4"/>
      <c r="CG30" s="212" t="str">
        <f t="shared" si="4"/>
        <v>20</v>
      </c>
      <c r="CH30" s="12"/>
      <c r="CI30" s="4"/>
      <c r="CJ30" s="4"/>
      <c r="CK30" s="4"/>
      <c r="CL30" s="4">
        <f t="shared" si="0"/>
        <v>0</v>
      </c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212">
        <f t="shared" si="5"/>
        <v>0</v>
      </c>
      <c r="CX30" s="4">
        <v>50</v>
      </c>
      <c r="CY30" s="4">
        <f t="shared" si="1"/>
        <v>73</v>
      </c>
      <c r="CZ30" s="19"/>
    </row>
    <row r="31" spans="1:104" s="1" customFormat="1" x14ac:dyDescent="0.25">
      <c r="A31" s="254" t="s">
        <v>916</v>
      </c>
      <c r="B31" s="254"/>
      <c r="C31" s="4" t="s">
        <v>915</v>
      </c>
      <c r="D31" s="26"/>
      <c r="E31" s="26"/>
      <c r="F31" s="26">
        <v>2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12">
        <f t="shared" si="2"/>
        <v>2</v>
      </c>
      <c r="AD31" s="26"/>
      <c r="AE31" s="26"/>
      <c r="AF31" s="26">
        <v>3</v>
      </c>
      <c r="AG31" s="26"/>
      <c r="AH31" s="26"/>
      <c r="AI31" s="26"/>
      <c r="AJ31" s="26"/>
      <c r="AK31" s="4"/>
      <c r="AL31" s="26"/>
      <c r="AM31" s="212">
        <f t="shared" si="3"/>
        <v>3</v>
      </c>
      <c r="AN31" s="4">
        <v>5</v>
      </c>
      <c r="AO31" s="26"/>
      <c r="AP31" s="26">
        <v>3</v>
      </c>
      <c r="AQ31" s="26"/>
      <c r="AR31" s="26"/>
      <c r="AS31" s="26"/>
      <c r="AT31" s="26"/>
      <c r="AU31" s="26"/>
      <c r="AV31" s="26"/>
      <c r="AW31" s="26">
        <v>2</v>
      </c>
      <c r="AX31" s="26">
        <v>3</v>
      </c>
      <c r="AY31" s="26"/>
      <c r="AZ31" s="26"/>
      <c r="BA31" s="26"/>
      <c r="BB31" s="26"/>
      <c r="BC31" s="26"/>
      <c r="BD31" s="26"/>
      <c r="BE31" s="26"/>
      <c r="BF31" s="26"/>
      <c r="BG31" s="26"/>
      <c r="BH31" s="26">
        <v>2</v>
      </c>
      <c r="BI31" s="26"/>
      <c r="BJ31" s="26"/>
      <c r="BK31" s="26"/>
      <c r="BL31" s="26"/>
      <c r="BM31" s="26"/>
      <c r="BN31" s="26"/>
      <c r="BO31" s="26"/>
      <c r="BP31" s="26"/>
      <c r="BQ31" s="26"/>
      <c r="BR31" s="26">
        <v>5</v>
      </c>
      <c r="BS31" s="26"/>
      <c r="BT31" s="26"/>
      <c r="BU31" s="26">
        <v>3</v>
      </c>
      <c r="BV31" s="26">
        <v>2</v>
      </c>
      <c r="BW31" s="26"/>
      <c r="BX31" s="26">
        <v>3</v>
      </c>
      <c r="BY31" s="26">
        <v>5</v>
      </c>
      <c r="BZ31" s="26"/>
      <c r="CA31" s="26"/>
      <c r="CB31" s="26"/>
      <c r="CC31" s="26"/>
      <c r="CD31" s="26"/>
      <c r="CE31" s="26"/>
      <c r="CF31" s="26"/>
      <c r="CG31" s="212" t="str">
        <f t="shared" si="4"/>
        <v>20</v>
      </c>
      <c r="CH31" s="12"/>
      <c r="CI31" s="4">
        <v>2</v>
      </c>
      <c r="CJ31" s="4"/>
      <c r="CK31" s="26"/>
      <c r="CL31" s="4">
        <f t="shared" si="0"/>
        <v>2</v>
      </c>
      <c r="CM31" s="4">
        <v>3</v>
      </c>
      <c r="CN31" s="4"/>
      <c r="CO31" s="4"/>
      <c r="CP31" s="4"/>
      <c r="CQ31" s="4"/>
      <c r="CR31" s="4"/>
      <c r="CS31" s="4"/>
      <c r="CT31" s="4"/>
      <c r="CU31" s="4"/>
      <c r="CV31" s="4"/>
      <c r="CW31" s="212">
        <f t="shared" si="5"/>
        <v>3</v>
      </c>
      <c r="CX31" s="4">
        <v>50</v>
      </c>
      <c r="CY31" s="4">
        <f t="shared" si="1"/>
        <v>80</v>
      </c>
      <c r="CZ31" s="19"/>
    </row>
    <row r="32" spans="1:104" s="1" customFormat="1" x14ac:dyDescent="0.25">
      <c r="A32" s="254" t="s">
        <v>918</v>
      </c>
      <c r="B32" s="254"/>
      <c r="C32" s="4" t="s">
        <v>917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212">
        <f t="shared" si="2"/>
        <v>0</v>
      </c>
      <c r="AD32" s="4">
        <v>3</v>
      </c>
      <c r="AE32" s="4"/>
      <c r="AF32" s="4"/>
      <c r="AG32" s="4"/>
      <c r="AH32" s="4"/>
      <c r="AI32" s="4"/>
      <c r="AJ32" s="4"/>
      <c r="AK32" s="4"/>
      <c r="AL32" s="4"/>
      <c r="AM32" s="212">
        <f t="shared" si="3"/>
        <v>3</v>
      </c>
      <c r="AN32" s="4"/>
      <c r="AO32" s="4"/>
      <c r="AP32" s="4"/>
      <c r="AQ32" s="4"/>
      <c r="AR32" s="4"/>
      <c r="AS32" s="4"/>
      <c r="AT32" s="4"/>
      <c r="AU32" s="4"/>
      <c r="AV32" s="4">
        <v>2</v>
      </c>
      <c r="AW32" s="4"/>
      <c r="AX32" s="4"/>
      <c r="AY32" s="4"/>
      <c r="AZ32" s="4"/>
      <c r="BA32" s="4"/>
      <c r="BB32" s="4"/>
      <c r="BC32" s="4">
        <v>3</v>
      </c>
      <c r="BD32" s="4"/>
      <c r="BE32" s="4"/>
      <c r="BF32" s="4"/>
      <c r="BG32" s="4"/>
      <c r="BH32" s="4"/>
      <c r="BI32" s="4"/>
      <c r="BJ32" s="4"/>
      <c r="BK32" s="4">
        <v>3</v>
      </c>
      <c r="BL32" s="4"/>
      <c r="BM32" s="4"/>
      <c r="BN32" s="4"/>
      <c r="BO32" s="4"/>
      <c r="BP32" s="4"/>
      <c r="BQ32" s="4"/>
      <c r="BR32" s="4">
        <v>5</v>
      </c>
      <c r="BS32" s="4">
        <v>4</v>
      </c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212">
        <f t="shared" si="4"/>
        <v>17</v>
      </c>
      <c r="CH32" s="12"/>
      <c r="CI32" s="4"/>
      <c r="CJ32" s="4"/>
      <c r="CK32" s="4"/>
      <c r="CL32" s="4">
        <f t="shared" si="0"/>
        <v>0</v>
      </c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212">
        <f t="shared" si="5"/>
        <v>0</v>
      </c>
      <c r="CX32" s="4">
        <v>50</v>
      </c>
      <c r="CY32" s="4">
        <f t="shared" si="1"/>
        <v>70</v>
      </c>
      <c r="CZ32" s="19"/>
    </row>
    <row r="33" spans="1:104" s="1" customFormat="1" x14ac:dyDescent="0.25">
      <c r="A33" s="254" t="s">
        <v>920</v>
      </c>
      <c r="B33" s="254"/>
      <c r="C33" s="4" t="s">
        <v>919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212">
        <f t="shared" si="2"/>
        <v>0</v>
      </c>
      <c r="AD33" s="4"/>
      <c r="AE33" s="4"/>
      <c r="AF33" s="4"/>
      <c r="AG33" s="4"/>
      <c r="AH33" s="4"/>
      <c r="AI33" s="4"/>
      <c r="AJ33" s="4"/>
      <c r="AK33" s="4"/>
      <c r="AL33" s="4"/>
      <c r="AM33" s="212">
        <f t="shared" si="3"/>
        <v>0</v>
      </c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212">
        <f t="shared" si="4"/>
        <v>0</v>
      </c>
      <c r="CH33" s="12"/>
      <c r="CI33" s="4"/>
      <c r="CJ33" s="4"/>
      <c r="CK33" s="4"/>
      <c r="CL33" s="4">
        <f t="shared" si="0"/>
        <v>0</v>
      </c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212">
        <f t="shared" si="5"/>
        <v>0</v>
      </c>
      <c r="CX33" s="4">
        <v>50</v>
      </c>
      <c r="CY33" s="4">
        <f t="shared" si="1"/>
        <v>50</v>
      </c>
      <c r="CZ33" s="19"/>
    </row>
    <row r="34" spans="1:104" s="1" customFormat="1" x14ac:dyDescent="0.25">
      <c r="A34" s="254" t="s">
        <v>922</v>
      </c>
      <c r="B34" s="254"/>
      <c r="C34" s="4" t="s">
        <v>921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212">
        <f t="shared" si="2"/>
        <v>0</v>
      </c>
      <c r="AD34" s="4"/>
      <c r="AE34" s="4"/>
      <c r="AF34" s="4"/>
      <c r="AG34" s="4"/>
      <c r="AH34" s="4"/>
      <c r="AI34" s="4"/>
      <c r="AJ34" s="4"/>
      <c r="AK34" s="4"/>
      <c r="AL34" s="4"/>
      <c r="AM34" s="212">
        <f t="shared" si="3"/>
        <v>0</v>
      </c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>
        <v>2</v>
      </c>
      <c r="BB34" s="4"/>
      <c r="BC34" s="4">
        <v>3</v>
      </c>
      <c r="BD34" s="4"/>
      <c r="BE34" s="4"/>
      <c r="BF34" s="4"/>
      <c r="BG34" s="4"/>
      <c r="BH34" s="4">
        <v>2</v>
      </c>
      <c r="BI34" s="4"/>
      <c r="BJ34" s="4"/>
      <c r="BK34" s="4"/>
      <c r="BL34" s="4"/>
      <c r="BM34" s="4"/>
      <c r="BN34" s="4"/>
      <c r="BO34" s="4"/>
      <c r="BP34" s="4"/>
      <c r="BQ34" s="4"/>
      <c r="BR34" s="4">
        <v>5</v>
      </c>
      <c r="BS34" s="4">
        <v>4</v>
      </c>
      <c r="BT34" s="4"/>
      <c r="BU34" s="4">
        <v>3</v>
      </c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212">
        <f t="shared" si="4"/>
        <v>19</v>
      </c>
      <c r="CH34" s="12"/>
      <c r="CI34" s="4">
        <v>2</v>
      </c>
      <c r="CJ34" s="4"/>
      <c r="CK34" s="4"/>
      <c r="CL34" s="4">
        <f t="shared" si="0"/>
        <v>2</v>
      </c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212">
        <f t="shared" si="5"/>
        <v>0</v>
      </c>
      <c r="CX34" s="4">
        <v>50</v>
      </c>
      <c r="CY34" s="4">
        <f t="shared" si="1"/>
        <v>71</v>
      </c>
      <c r="CZ34" s="19"/>
    </row>
    <row r="35" spans="1:104" s="1" customFormat="1" x14ac:dyDescent="0.25">
      <c r="A35" s="254" t="s">
        <v>924</v>
      </c>
      <c r="B35" s="254"/>
      <c r="C35" s="4" t="s">
        <v>923</v>
      </c>
      <c r="D35" s="4"/>
      <c r="E35" s="4"/>
      <c r="F35" s="4"/>
      <c r="G35" s="4"/>
      <c r="H35" s="4"/>
      <c r="I35" s="4"/>
      <c r="J35" s="4"/>
      <c r="K35" s="4"/>
      <c r="L35" s="4">
        <v>1</v>
      </c>
      <c r="M35" s="4"/>
      <c r="N35" s="4"/>
      <c r="O35" s="4"/>
      <c r="P35" s="4"/>
      <c r="Q35" s="4"/>
      <c r="R35" s="4"/>
      <c r="S35" s="4"/>
      <c r="T35" s="4">
        <v>2</v>
      </c>
      <c r="U35" s="4"/>
      <c r="V35" s="4"/>
      <c r="W35" s="4"/>
      <c r="X35" s="4"/>
      <c r="Y35" s="4"/>
      <c r="Z35" s="4"/>
      <c r="AA35" s="4"/>
      <c r="AB35" s="4"/>
      <c r="AC35" s="212">
        <f t="shared" si="2"/>
        <v>3</v>
      </c>
      <c r="AD35" s="4">
        <v>3</v>
      </c>
      <c r="AE35" s="4"/>
      <c r="AF35" s="4"/>
      <c r="AG35" s="4"/>
      <c r="AH35" s="4"/>
      <c r="AI35" s="4"/>
      <c r="AJ35" s="4"/>
      <c r="AK35" s="4"/>
      <c r="AL35" s="4"/>
      <c r="AM35" s="212">
        <f t="shared" si="3"/>
        <v>3</v>
      </c>
      <c r="AN35" s="4"/>
      <c r="AO35" s="4"/>
      <c r="AP35" s="4"/>
      <c r="AQ35" s="4"/>
      <c r="AR35" s="4">
        <v>5</v>
      </c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>
        <v>3</v>
      </c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>
        <v>4</v>
      </c>
      <c r="BT35" s="4"/>
      <c r="BU35" s="4"/>
      <c r="BV35" s="4"/>
      <c r="BW35" s="4">
        <v>3</v>
      </c>
      <c r="BX35" s="4"/>
      <c r="BY35" s="4">
        <v>5</v>
      </c>
      <c r="BZ35" s="4"/>
      <c r="CA35" s="4"/>
      <c r="CB35" s="4"/>
      <c r="CC35" s="4"/>
      <c r="CD35" s="4"/>
      <c r="CE35" s="4"/>
      <c r="CF35" s="4"/>
      <c r="CG35" s="212">
        <f t="shared" si="4"/>
        <v>20</v>
      </c>
      <c r="CH35" s="12"/>
      <c r="CI35" s="4"/>
      <c r="CJ35" s="4">
        <v>2</v>
      </c>
      <c r="CK35" s="4"/>
      <c r="CL35" s="4">
        <f t="shared" si="0"/>
        <v>2</v>
      </c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212">
        <f t="shared" si="5"/>
        <v>0</v>
      </c>
      <c r="CX35" s="4">
        <v>50</v>
      </c>
      <c r="CY35" s="4">
        <f t="shared" si="1"/>
        <v>78</v>
      </c>
      <c r="CZ35" s="19"/>
    </row>
    <row r="36" spans="1:104" s="1" customFormat="1" x14ac:dyDescent="0.25">
      <c r="A36" s="254" t="s">
        <v>926</v>
      </c>
      <c r="B36" s="254"/>
      <c r="C36" s="4" t="s">
        <v>925</v>
      </c>
      <c r="D36" s="4"/>
      <c r="E36" s="4"/>
      <c r="F36" s="4"/>
      <c r="G36" s="4"/>
      <c r="H36" s="4"/>
      <c r="I36" s="4"/>
      <c r="J36" s="4"/>
      <c r="K36" s="4">
        <v>2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>
        <v>1</v>
      </c>
      <c r="AB36" s="4" t="s">
        <v>2220</v>
      </c>
      <c r="AC36" s="212">
        <f t="shared" si="2"/>
        <v>3</v>
      </c>
      <c r="AD36" s="4"/>
      <c r="AE36" s="4"/>
      <c r="AF36" s="4"/>
      <c r="AG36" s="4"/>
      <c r="AH36" s="4"/>
      <c r="AI36" s="4"/>
      <c r="AJ36" s="4"/>
      <c r="AK36" s="4"/>
      <c r="AL36" s="4"/>
      <c r="AM36" s="212">
        <f t="shared" si="3"/>
        <v>0</v>
      </c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>
        <v>3</v>
      </c>
      <c r="AZ36" s="4"/>
      <c r="BA36" s="4">
        <v>2</v>
      </c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>
        <v>5</v>
      </c>
      <c r="BS36" s="4">
        <v>4</v>
      </c>
      <c r="BT36" s="4"/>
      <c r="BU36" s="4">
        <v>3</v>
      </c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212">
        <f t="shared" si="4"/>
        <v>17</v>
      </c>
      <c r="CH36" s="12"/>
      <c r="CI36" s="4"/>
      <c r="CJ36" s="4"/>
      <c r="CK36" s="4"/>
      <c r="CL36" s="4">
        <f t="shared" si="0"/>
        <v>0</v>
      </c>
      <c r="CM36" s="4"/>
      <c r="CN36" s="4"/>
      <c r="CO36" s="4"/>
      <c r="CP36" s="4">
        <v>3</v>
      </c>
      <c r="CQ36" s="4"/>
      <c r="CR36" s="4"/>
      <c r="CS36" s="4"/>
      <c r="CT36" s="4"/>
      <c r="CU36" s="4">
        <v>3</v>
      </c>
      <c r="CV36" s="4"/>
      <c r="CW36" s="212">
        <f t="shared" si="5"/>
        <v>6</v>
      </c>
      <c r="CX36" s="4">
        <v>50</v>
      </c>
      <c r="CY36" s="4">
        <f t="shared" si="1"/>
        <v>76</v>
      </c>
      <c r="CZ36" s="19"/>
    </row>
    <row r="37" spans="1:104" s="1" customFormat="1" x14ac:dyDescent="0.25">
      <c r="A37" s="254" t="s">
        <v>928</v>
      </c>
      <c r="B37" s="254"/>
      <c r="C37" s="4" t="s">
        <v>927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212">
        <f t="shared" si="2"/>
        <v>0</v>
      </c>
      <c r="AD37" s="4"/>
      <c r="AE37" s="4"/>
      <c r="AF37" s="4"/>
      <c r="AG37" s="4"/>
      <c r="AH37" s="4"/>
      <c r="AI37" s="4"/>
      <c r="AJ37" s="4"/>
      <c r="AK37" s="4"/>
      <c r="AL37" s="4"/>
      <c r="AM37" s="212">
        <f t="shared" si="3"/>
        <v>0</v>
      </c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>
        <v>2</v>
      </c>
      <c r="BN37" s="4"/>
      <c r="BO37" s="4"/>
      <c r="BP37" s="4"/>
      <c r="BQ37" s="4"/>
      <c r="BR37" s="4">
        <v>5</v>
      </c>
      <c r="BS37" s="4"/>
      <c r="BT37" s="4"/>
      <c r="BU37" s="4">
        <v>3</v>
      </c>
      <c r="BV37" s="4"/>
      <c r="BW37" s="4"/>
      <c r="BX37" s="4"/>
      <c r="BY37" s="4"/>
      <c r="BZ37" s="4">
        <v>5</v>
      </c>
      <c r="CA37" s="4"/>
      <c r="CB37" s="4"/>
      <c r="CC37" s="4"/>
      <c r="CD37" s="4"/>
      <c r="CE37" s="4"/>
      <c r="CF37" s="4"/>
      <c r="CG37" s="212">
        <f t="shared" si="4"/>
        <v>15</v>
      </c>
      <c r="CH37" s="12"/>
      <c r="CI37" s="4"/>
      <c r="CJ37" s="4"/>
      <c r="CK37" s="4"/>
      <c r="CL37" s="4">
        <f t="shared" si="0"/>
        <v>0</v>
      </c>
      <c r="CM37" s="4"/>
      <c r="CN37" s="4"/>
      <c r="CO37" s="4"/>
      <c r="CP37" s="4"/>
      <c r="CQ37" s="4">
        <v>3</v>
      </c>
      <c r="CR37" s="4"/>
      <c r="CS37" s="4"/>
      <c r="CT37" s="4"/>
      <c r="CU37" s="4"/>
      <c r="CV37" s="4"/>
      <c r="CW37" s="212">
        <f t="shared" si="5"/>
        <v>3</v>
      </c>
      <c r="CX37" s="4">
        <v>50</v>
      </c>
      <c r="CY37" s="4">
        <f t="shared" si="1"/>
        <v>68</v>
      </c>
      <c r="CZ37" s="19"/>
    </row>
    <row r="38" spans="1:104" s="1" customFormat="1" x14ac:dyDescent="0.25">
      <c r="A38" s="254" t="s">
        <v>930</v>
      </c>
      <c r="B38" s="254"/>
      <c r="C38" s="4" t="s">
        <v>929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212">
        <f t="shared" si="2"/>
        <v>0</v>
      </c>
      <c r="AD38" s="4"/>
      <c r="AE38" s="4"/>
      <c r="AF38" s="4"/>
      <c r="AG38" s="4"/>
      <c r="AH38" s="4"/>
      <c r="AI38" s="4"/>
      <c r="AJ38" s="4"/>
      <c r="AK38" s="4"/>
      <c r="AL38" s="4"/>
      <c r="AM38" s="212">
        <f t="shared" si="3"/>
        <v>0</v>
      </c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>
        <v>2</v>
      </c>
      <c r="BB38" s="4"/>
      <c r="BC38" s="4">
        <v>3</v>
      </c>
      <c r="BD38" s="4"/>
      <c r="BE38" s="4"/>
      <c r="BF38" s="4"/>
      <c r="BG38" s="4"/>
      <c r="BH38" s="4">
        <v>2</v>
      </c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>
        <v>4</v>
      </c>
      <c r="BT38" s="4"/>
      <c r="BU38" s="4">
        <v>3</v>
      </c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212">
        <f t="shared" si="4"/>
        <v>14</v>
      </c>
      <c r="CH38" s="12"/>
      <c r="CI38" s="4">
        <v>2</v>
      </c>
      <c r="CJ38" s="4"/>
      <c r="CK38" s="4"/>
      <c r="CL38" s="4">
        <f t="shared" si="0"/>
        <v>2</v>
      </c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212">
        <f t="shared" si="5"/>
        <v>0</v>
      </c>
      <c r="CX38" s="4">
        <v>50</v>
      </c>
      <c r="CY38" s="4">
        <f t="shared" si="1"/>
        <v>66</v>
      </c>
      <c r="CZ38" s="19"/>
    </row>
    <row r="39" spans="1:104" s="1" customFormat="1" x14ac:dyDescent="0.25">
      <c r="A39" s="254" t="s">
        <v>932</v>
      </c>
      <c r="B39" s="254"/>
      <c r="C39" s="4" t="s">
        <v>931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>
        <v>1</v>
      </c>
      <c r="X39" s="4"/>
      <c r="Y39" s="4"/>
      <c r="Z39" s="4"/>
      <c r="AA39" s="4"/>
      <c r="AB39" s="4"/>
      <c r="AC39" s="212">
        <f t="shared" si="2"/>
        <v>1</v>
      </c>
      <c r="AD39" s="4">
        <v>3</v>
      </c>
      <c r="AE39" s="4"/>
      <c r="AF39" s="4"/>
      <c r="AG39" s="4"/>
      <c r="AH39" s="4"/>
      <c r="AI39" s="4"/>
      <c r="AJ39" s="4"/>
      <c r="AK39" s="4"/>
      <c r="AL39" s="4"/>
      <c r="AM39" s="212">
        <f t="shared" si="3"/>
        <v>3</v>
      </c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>
        <v>2</v>
      </c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212">
        <f t="shared" si="4"/>
        <v>2</v>
      </c>
      <c r="CH39" s="12"/>
      <c r="CI39" s="4"/>
      <c r="CJ39" s="4"/>
      <c r="CK39" s="4"/>
      <c r="CL39" s="4">
        <f t="shared" si="0"/>
        <v>0</v>
      </c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212">
        <f t="shared" si="5"/>
        <v>0</v>
      </c>
      <c r="CX39" s="4">
        <v>50</v>
      </c>
      <c r="CY39" s="4">
        <f t="shared" si="1"/>
        <v>56</v>
      </c>
      <c r="CZ39" s="19"/>
    </row>
    <row r="40" spans="1:104" x14ac:dyDescent="0.25">
      <c r="A40" s="254" t="s">
        <v>934</v>
      </c>
      <c r="B40" s="254"/>
      <c r="C40" s="4" t="s">
        <v>933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212">
        <f t="shared" si="2"/>
        <v>0</v>
      </c>
      <c r="AD40" s="4"/>
      <c r="AE40" s="4"/>
      <c r="AF40" s="4"/>
      <c r="AG40" s="4"/>
      <c r="AH40" s="4"/>
      <c r="AI40" s="4"/>
      <c r="AJ40" s="4"/>
      <c r="AK40" s="4"/>
      <c r="AL40" s="4"/>
      <c r="AM40" s="212">
        <f t="shared" si="3"/>
        <v>0</v>
      </c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212">
        <f t="shared" si="4"/>
        <v>0</v>
      </c>
      <c r="CH40" s="12"/>
      <c r="CI40" s="4"/>
      <c r="CJ40" s="4"/>
      <c r="CK40" s="4"/>
      <c r="CL40" s="4">
        <f t="shared" si="0"/>
        <v>0</v>
      </c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212">
        <f t="shared" si="5"/>
        <v>0</v>
      </c>
      <c r="CX40" s="4">
        <v>50</v>
      </c>
      <c r="CY40" s="4">
        <f t="shared" si="1"/>
        <v>50</v>
      </c>
    </row>
    <row r="41" spans="1:104" x14ac:dyDescent="0.25">
      <c r="A41" s="254" t="s">
        <v>936</v>
      </c>
      <c r="B41" s="254"/>
      <c r="C41" s="4" t="s">
        <v>935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212">
        <f t="shared" si="2"/>
        <v>0</v>
      </c>
      <c r="AD41" s="4"/>
      <c r="AE41" s="4"/>
      <c r="AF41" s="4">
        <v>3</v>
      </c>
      <c r="AG41" s="4"/>
      <c r="AH41" s="4"/>
      <c r="AI41" s="4"/>
      <c r="AJ41" s="4"/>
      <c r="AK41" s="4"/>
      <c r="AL41" s="4"/>
      <c r="AM41" s="212">
        <f t="shared" si="3"/>
        <v>3</v>
      </c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>
        <v>3</v>
      </c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>
        <v>4</v>
      </c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212">
        <f t="shared" si="4"/>
        <v>7</v>
      </c>
      <c r="CH41" s="12"/>
      <c r="CI41" s="4">
        <v>2</v>
      </c>
      <c r="CJ41" s="4"/>
      <c r="CK41" s="4"/>
      <c r="CL41" s="4">
        <f t="shared" si="0"/>
        <v>2</v>
      </c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212">
        <f t="shared" si="5"/>
        <v>0</v>
      </c>
      <c r="CX41" s="4">
        <v>50</v>
      </c>
      <c r="CY41" s="4">
        <f t="shared" si="1"/>
        <v>62</v>
      </c>
    </row>
    <row r="42" spans="1:104" x14ac:dyDescent="0.25">
      <c r="A42" s="254" t="s">
        <v>938</v>
      </c>
      <c r="B42" s="254"/>
      <c r="C42" s="4" t="s">
        <v>937</v>
      </c>
      <c r="D42" s="4">
        <v>2</v>
      </c>
      <c r="E42" s="4"/>
      <c r="F42" s="4"/>
      <c r="G42" s="4">
        <v>1</v>
      </c>
      <c r="H42" s="4"/>
      <c r="I42" s="4"/>
      <c r="J42" s="4"/>
      <c r="K42" s="4"/>
      <c r="L42" s="4"/>
      <c r="M42" s="4"/>
      <c r="N42" s="4"/>
      <c r="O42" s="4"/>
      <c r="P42" s="4">
        <v>1</v>
      </c>
      <c r="Q42" s="4"/>
      <c r="R42" s="4"/>
      <c r="S42" s="4"/>
      <c r="T42" s="4"/>
      <c r="U42" s="4">
        <v>2</v>
      </c>
      <c r="V42" s="4">
        <v>1</v>
      </c>
      <c r="W42" s="4">
        <v>1</v>
      </c>
      <c r="X42" s="4"/>
      <c r="Y42" s="4"/>
      <c r="Z42" s="4"/>
      <c r="AA42" s="4"/>
      <c r="AB42" s="4"/>
      <c r="AC42" s="212" t="str">
        <f t="shared" si="2"/>
        <v>5</v>
      </c>
      <c r="AD42" s="4">
        <v>3</v>
      </c>
      <c r="AE42" s="4"/>
      <c r="AF42" s="4">
        <v>3</v>
      </c>
      <c r="AG42" s="4"/>
      <c r="AH42" s="4"/>
      <c r="AI42" s="4"/>
      <c r="AJ42" s="4"/>
      <c r="AK42" s="4"/>
      <c r="AL42" s="4"/>
      <c r="AM42" s="212">
        <f t="shared" si="3"/>
        <v>6</v>
      </c>
      <c r="AN42" s="4"/>
      <c r="AO42" s="4"/>
      <c r="AP42" s="4">
        <v>3</v>
      </c>
      <c r="AQ42" s="4"/>
      <c r="AR42" s="4"/>
      <c r="AS42" s="4"/>
      <c r="AT42" s="4"/>
      <c r="AU42" s="4"/>
      <c r="AV42" s="4"/>
      <c r="AW42" s="4">
        <v>2</v>
      </c>
      <c r="AX42" s="4">
        <v>3</v>
      </c>
      <c r="AY42" s="4"/>
      <c r="AZ42" s="4"/>
      <c r="BA42" s="4"/>
      <c r="BB42" s="4"/>
      <c r="BC42" s="4">
        <v>3</v>
      </c>
      <c r="BD42" s="4"/>
      <c r="BE42" s="4"/>
      <c r="BF42" s="4"/>
      <c r="BG42" s="4"/>
      <c r="BH42" s="4">
        <v>2</v>
      </c>
      <c r="BI42" s="4"/>
      <c r="BJ42" s="4"/>
      <c r="BK42" s="4"/>
      <c r="BL42" s="4"/>
      <c r="BM42" s="4"/>
      <c r="BN42" s="4"/>
      <c r="BO42" s="4"/>
      <c r="BP42" s="4"/>
      <c r="BQ42" s="4"/>
      <c r="BR42" s="4">
        <v>5</v>
      </c>
      <c r="BS42" s="4">
        <v>4</v>
      </c>
      <c r="BT42" s="4">
        <v>3</v>
      </c>
      <c r="BU42" s="4">
        <v>3</v>
      </c>
      <c r="BV42" s="4">
        <v>2</v>
      </c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212" t="str">
        <f t="shared" si="4"/>
        <v>20</v>
      </c>
      <c r="CH42" s="12"/>
      <c r="CI42" s="4">
        <v>2</v>
      </c>
      <c r="CJ42" s="4"/>
      <c r="CK42" s="4"/>
      <c r="CL42" s="4">
        <f t="shared" si="0"/>
        <v>2</v>
      </c>
      <c r="CM42" s="4"/>
      <c r="CN42" s="4"/>
      <c r="CO42" s="4"/>
      <c r="CP42" s="4">
        <v>3</v>
      </c>
      <c r="CQ42" s="4">
        <v>3</v>
      </c>
      <c r="CR42" s="4">
        <v>3</v>
      </c>
      <c r="CS42" s="4"/>
      <c r="CT42" s="4"/>
      <c r="CU42" s="4"/>
      <c r="CV42" s="4"/>
      <c r="CW42" s="212">
        <f t="shared" si="5"/>
        <v>9</v>
      </c>
      <c r="CX42" s="4">
        <v>50</v>
      </c>
      <c r="CY42" s="4">
        <f t="shared" si="1"/>
        <v>92</v>
      </c>
    </row>
    <row r="43" spans="1:104" x14ac:dyDescent="0.25">
      <c r="A43" s="254" t="s">
        <v>940</v>
      </c>
      <c r="B43" s="254"/>
      <c r="C43" s="4" t="s">
        <v>939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212">
        <f t="shared" si="2"/>
        <v>0</v>
      </c>
      <c r="AD43" s="4"/>
      <c r="AE43" s="4"/>
      <c r="AF43" s="4">
        <v>3</v>
      </c>
      <c r="AG43" s="4"/>
      <c r="AH43" s="4"/>
      <c r="AI43" s="4"/>
      <c r="AJ43" s="4"/>
      <c r="AK43" s="4"/>
      <c r="AL43" s="4"/>
      <c r="AM43" s="212">
        <f t="shared" si="3"/>
        <v>3</v>
      </c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>
        <v>2</v>
      </c>
      <c r="BB43" s="4"/>
      <c r="BC43" s="4">
        <v>3</v>
      </c>
      <c r="BD43" s="4"/>
      <c r="BE43" s="4"/>
      <c r="BF43" s="4"/>
      <c r="BG43" s="4"/>
      <c r="BH43" s="4">
        <v>2</v>
      </c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>
        <v>4</v>
      </c>
      <c r="BT43" s="4"/>
      <c r="BU43" s="4">
        <v>3</v>
      </c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212">
        <f t="shared" si="4"/>
        <v>14</v>
      </c>
      <c r="CH43" s="12"/>
      <c r="CI43" s="4">
        <v>2</v>
      </c>
      <c r="CJ43" s="4"/>
      <c r="CK43" s="4"/>
      <c r="CL43" s="4">
        <f t="shared" si="0"/>
        <v>2</v>
      </c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212">
        <f t="shared" si="5"/>
        <v>0</v>
      </c>
      <c r="CX43" s="4">
        <v>50</v>
      </c>
      <c r="CY43" s="4">
        <f t="shared" si="1"/>
        <v>69</v>
      </c>
    </row>
    <row r="44" spans="1:104" x14ac:dyDescent="0.25">
      <c r="A44" s="254" t="s">
        <v>942</v>
      </c>
      <c r="B44" s="254"/>
      <c r="C44" s="4" t="s">
        <v>941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212">
        <f t="shared" si="2"/>
        <v>0</v>
      </c>
      <c r="AD44" s="4"/>
      <c r="AE44" s="4"/>
      <c r="AF44" s="4"/>
      <c r="AG44" s="4"/>
      <c r="AH44" s="4"/>
      <c r="AI44" s="4"/>
      <c r="AJ44" s="4"/>
      <c r="AK44" s="4"/>
      <c r="AL44" s="4"/>
      <c r="AM44" s="212">
        <f t="shared" si="3"/>
        <v>0</v>
      </c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>
        <v>3</v>
      </c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212">
        <f t="shared" si="4"/>
        <v>3</v>
      </c>
      <c r="CH44" s="12"/>
      <c r="CI44" s="4"/>
      <c r="CJ44" s="4"/>
      <c r="CK44" s="4"/>
      <c r="CL44" s="4">
        <f t="shared" si="0"/>
        <v>0</v>
      </c>
      <c r="CM44" s="4"/>
      <c r="CN44" s="4"/>
      <c r="CO44" s="4"/>
      <c r="CP44" s="4"/>
      <c r="CQ44" s="4"/>
      <c r="CR44" s="4"/>
      <c r="CS44" s="4"/>
      <c r="CT44" s="4"/>
      <c r="CU44" s="4"/>
      <c r="CV44" s="4">
        <v>3</v>
      </c>
      <c r="CW44" s="212">
        <f t="shared" si="5"/>
        <v>3</v>
      </c>
      <c r="CX44" s="4">
        <v>50</v>
      </c>
      <c r="CY44" s="4">
        <f t="shared" si="1"/>
        <v>56</v>
      </c>
    </row>
    <row r="45" spans="1:104" x14ac:dyDescent="0.25">
      <c r="A45" s="254" t="s">
        <v>944</v>
      </c>
      <c r="B45" s="254"/>
      <c r="C45" s="4" t="s">
        <v>943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212">
        <f t="shared" si="2"/>
        <v>0</v>
      </c>
      <c r="AD45" s="4">
        <v>3</v>
      </c>
      <c r="AE45" s="4"/>
      <c r="AF45" s="4"/>
      <c r="AG45" s="4"/>
      <c r="AH45" s="4"/>
      <c r="AI45" s="4"/>
      <c r="AJ45" s="4"/>
      <c r="AK45" s="4"/>
      <c r="AL45" s="4"/>
      <c r="AM45" s="212">
        <f t="shared" si="3"/>
        <v>3</v>
      </c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212">
        <f t="shared" si="4"/>
        <v>0</v>
      </c>
      <c r="CH45" s="12"/>
      <c r="CI45" s="12"/>
      <c r="CJ45" s="4"/>
      <c r="CK45" s="4"/>
      <c r="CL45" s="4">
        <f t="shared" si="0"/>
        <v>0</v>
      </c>
      <c r="CM45" s="4"/>
      <c r="CN45" s="4"/>
      <c r="CO45" s="4"/>
      <c r="CP45" s="4"/>
      <c r="CQ45" s="12"/>
      <c r="CR45" s="12"/>
      <c r="CS45" s="12"/>
      <c r="CT45" s="12"/>
      <c r="CU45" s="4"/>
      <c r="CV45" s="4"/>
      <c r="CW45" s="212">
        <f t="shared" si="5"/>
        <v>0</v>
      </c>
      <c r="CX45" s="4">
        <v>50</v>
      </c>
      <c r="CY45" s="4">
        <f t="shared" si="1"/>
        <v>53</v>
      </c>
    </row>
  </sheetData>
  <mergeCells count="150">
    <mergeCell ref="CX2:CX6"/>
    <mergeCell ref="CY2:CY6"/>
    <mergeCell ref="A3:C3"/>
    <mergeCell ref="AC3:AC6"/>
    <mergeCell ref="AM3:AM6"/>
    <mergeCell ref="CG3:CG6"/>
    <mergeCell ref="CL3:CL6"/>
    <mergeCell ref="CW3:CW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D1:CY1"/>
    <mergeCell ref="D2:AC2"/>
    <mergeCell ref="AD2:AM2"/>
    <mergeCell ref="AN2:CF2"/>
    <mergeCell ref="CH2:CK2"/>
    <mergeCell ref="CM2:CV2"/>
    <mergeCell ref="O5:O6"/>
    <mergeCell ref="P5:P6"/>
    <mergeCell ref="Q5:Q6"/>
    <mergeCell ref="R5:R6"/>
    <mergeCell ref="S5:S6"/>
    <mergeCell ref="J5:J6"/>
    <mergeCell ref="K5:K6"/>
    <mergeCell ref="L5:L6"/>
    <mergeCell ref="M5:M6"/>
    <mergeCell ref="N5:N6"/>
    <mergeCell ref="Y5:Y6"/>
    <mergeCell ref="Z5:Z6"/>
    <mergeCell ref="AA5:AA6"/>
    <mergeCell ref="AB5:AB6"/>
    <mergeCell ref="AD5:AD6"/>
    <mergeCell ref="T5:T6"/>
    <mergeCell ref="U5:U6"/>
    <mergeCell ref="V5:V6"/>
    <mergeCell ref="W5:W6"/>
    <mergeCell ref="X5:X6"/>
    <mergeCell ref="AJ5:AJ6"/>
    <mergeCell ref="AK5:AK6"/>
    <mergeCell ref="AL5:AL6"/>
    <mergeCell ref="AN5:AN6"/>
    <mergeCell ref="AO5:AO6"/>
    <mergeCell ref="AE5:AE6"/>
    <mergeCell ref="AF5:AF6"/>
    <mergeCell ref="AG5:AG6"/>
    <mergeCell ref="AH5:AH6"/>
    <mergeCell ref="AI5:AI6"/>
    <mergeCell ref="AU5:AU6"/>
    <mergeCell ref="AV5:AV6"/>
    <mergeCell ref="AW5:AW6"/>
    <mergeCell ref="AX5:AX6"/>
    <mergeCell ref="AY5:AY6"/>
    <mergeCell ref="AP5:AP6"/>
    <mergeCell ref="AQ5:AQ6"/>
    <mergeCell ref="AR5:AR6"/>
    <mergeCell ref="AS5:AS6"/>
    <mergeCell ref="AT5:AT6"/>
    <mergeCell ref="BE5:BE6"/>
    <mergeCell ref="BF5:BF6"/>
    <mergeCell ref="BG5:BG6"/>
    <mergeCell ref="BH5:BH6"/>
    <mergeCell ref="BI5:BI6"/>
    <mergeCell ref="AZ5:AZ6"/>
    <mergeCell ref="BA5:BA6"/>
    <mergeCell ref="BB5:BB6"/>
    <mergeCell ref="BC5:BC6"/>
    <mergeCell ref="BD5:BD6"/>
    <mergeCell ref="BO5:BO6"/>
    <mergeCell ref="BP5:BP6"/>
    <mergeCell ref="BQ5:BQ6"/>
    <mergeCell ref="BR5:BR6"/>
    <mergeCell ref="BS5:BS6"/>
    <mergeCell ref="BJ5:BJ6"/>
    <mergeCell ref="BK5:BK6"/>
    <mergeCell ref="BL5:BL6"/>
    <mergeCell ref="BM5:BM6"/>
    <mergeCell ref="BN5:BN6"/>
    <mergeCell ref="CI5:CI6"/>
    <mergeCell ref="BY5:BY6"/>
    <mergeCell ref="BZ5:BZ6"/>
    <mergeCell ref="CA5:CA6"/>
    <mergeCell ref="CB5:CB6"/>
    <mergeCell ref="CC5:CC6"/>
    <mergeCell ref="BT5:BT6"/>
    <mergeCell ref="BU5:BU6"/>
    <mergeCell ref="BV5:BV6"/>
    <mergeCell ref="BW5:BW6"/>
    <mergeCell ref="BX5:BX6"/>
    <mergeCell ref="A9:B9"/>
    <mergeCell ref="A10:B10"/>
    <mergeCell ref="A11:B11"/>
    <mergeCell ref="A12:B12"/>
    <mergeCell ref="A13:B13"/>
    <mergeCell ref="CU5:CU6"/>
    <mergeCell ref="CV5:CV6"/>
    <mergeCell ref="A6:B6"/>
    <mergeCell ref="A7:B7"/>
    <mergeCell ref="A8:B8"/>
    <mergeCell ref="CP5:CP6"/>
    <mergeCell ref="CQ5:CQ6"/>
    <mergeCell ref="CR5:CR6"/>
    <mergeCell ref="CS5:CS6"/>
    <mergeCell ref="CT5:CT6"/>
    <mergeCell ref="CJ5:CJ6"/>
    <mergeCell ref="CK5:CK6"/>
    <mergeCell ref="CM5:CM6"/>
    <mergeCell ref="CN5:CN6"/>
    <mergeCell ref="CO5:CO6"/>
    <mergeCell ref="CD5:CD6"/>
    <mergeCell ref="CE5:CE6"/>
    <mergeCell ref="CF5:CF6"/>
    <mergeCell ref="CH5:CH6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44:B44"/>
    <mergeCell ref="A45:B45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</mergeCells>
  <phoneticPr fontId="5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1"/>
  <sheetViews>
    <sheetView workbookViewId="0">
      <selection sqref="A1:C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9" customWidth="1"/>
    <col min="9" max="9" width="9" style="19"/>
    <col min="10" max="13" width="15.77734375" style="19" customWidth="1"/>
    <col min="14" max="14" width="9" style="19"/>
    <col min="15" max="28" width="15.77734375" style="19" customWidth="1"/>
    <col min="29" max="29" width="9" style="19"/>
    <col min="30" max="33" width="15.77734375" style="19" customWidth="1"/>
    <col min="34" max="34" width="9" style="19"/>
    <col min="35" max="40" width="15.77734375" style="19" customWidth="1"/>
    <col min="41" max="16384" width="9" style="19"/>
  </cols>
  <sheetData>
    <row r="1" spans="1:43" ht="35.25" customHeight="1" x14ac:dyDescent="0.25">
      <c r="A1" s="257" t="s">
        <v>0</v>
      </c>
      <c r="B1" s="257"/>
      <c r="C1" s="257"/>
      <c r="D1" s="258" t="s">
        <v>2088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</row>
    <row r="2" spans="1:43" ht="14.25" customHeight="1" x14ac:dyDescent="0.25">
      <c r="A2" s="257"/>
      <c r="B2" s="257"/>
      <c r="C2" s="257"/>
      <c r="D2" s="255" t="s">
        <v>2258</v>
      </c>
      <c r="E2" s="255"/>
      <c r="F2" s="255"/>
      <c r="G2" s="255"/>
      <c r="H2" s="255"/>
      <c r="I2" s="255"/>
      <c r="J2" s="255" t="s">
        <v>2259</v>
      </c>
      <c r="K2" s="255"/>
      <c r="L2" s="255"/>
      <c r="M2" s="255"/>
      <c r="N2" s="255"/>
      <c r="O2" s="255" t="s">
        <v>2260</v>
      </c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43"/>
      <c r="AD2" s="255" t="s">
        <v>2261</v>
      </c>
      <c r="AE2" s="255"/>
      <c r="AF2" s="255"/>
      <c r="AG2" s="255"/>
      <c r="AH2" s="43"/>
      <c r="AI2" s="255" t="s">
        <v>2262</v>
      </c>
      <c r="AJ2" s="255"/>
      <c r="AK2" s="255"/>
      <c r="AL2" s="255"/>
      <c r="AM2" s="255"/>
      <c r="AN2" s="255"/>
      <c r="AO2" s="43"/>
      <c r="AP2" s="263" t="s">
        <v>1916</v>
      </c>
      <c r="AQ2" s="255" t="s">
        <v>1183</v>
      </c>
    </row>
    <row r="3" spans="1:43" ht="15.6" x14ac:dyDescent="0.25">
      <c r="A3" s="255" t="s">
        <v>1184</v>
      </c>
      <c r="B3" s="255"/>
      <c r="C3" s="255"/>
      <c r="D3" s="4" t="s">
        <v>2089</v>
      </c>
      <c r="E3" s="4" t="s">
        <v>2089</v>
      </c>
      <c r="F3" s="13" t="s">
        <v>1661</v>
      </c>
      <c r="G3" s="13"/>
      <c r="H3" s="4"/>
      <c r="I3" s="255" t="s">
        <v>1185</v>
      </c>
      <c r="J3" s="4" t="s">
        <v>1186</v>
      </c>
      <c r="K3" s="13" t="s">
        <v>1186</v>
      </c>
      <c r="L3" s="13" t="s">
        <v>2090</v>
      </c>
      <c r="M3" s="4"/>
      <c r="N3" s="255" t="s">
        <v>1189</v>
      </c>
      <c r="O3" s="4" t="s">
        <v>1200</v>
      </c>
      <c r="P3" s="13">
        <v>2.2599999999999998</v>
      </c>
      <c r="Q3" s="188" t="s">
        <v>1471</v>
      </c>
      <c r="R3" s="188">
        <v>3.2</v>
      </c>
      <c r="S3" s="188">
        <v>4.3</v>
      </c>
      <c r="T3" s="188">
        <v>4.7</v>
      </c>
      <c r="U3" s="188">
        <v>3.2</v>
      </c>
      <c r="V3" s="188">
        <v>3.1</v>
      </c>
      <c r="W3" s="188">
        <v>4.4000000000000004</v>
      </c>
      <c r="X3" s="13">
        <v>4.12</v>
      </c>
      <c r="Y3" s="188" t="s">
        <v>1194</v>
      </c>
      <c r="Z3" s="13"/>
      <c r="AA3" s="189">
        <v>45084</v>
      </c>
      <c r="AB3" s="13" t="s">
        <v>1196</v>
      </c>
      <c r="AC3" s="255" t="s">
        <v>1199</v>
      </c>
      <c r="AD3" s="53">
        <v>3.2</v>
      </c>
      <c r="AE3" s="56"/>
      <c r="AF3" s="4"/>
      <c r="AG3" s="4"/>
      <c r="AH3" s="255" t="s">
        <v>1202</v>
      </c>
      <c r="AI3" s="13" t="s">
        <v>2091</v>
      </c>
      <c r="AJ3" s="13">
        <v>3.17</v>
      </c>
      <c r="AK3" s="13">
        <v>4.18</v>
      </c>
      <c r="AL3" s="66">
        <v>4.22</v>
      </c>
      <c r="AM3" s="13" t="s">
        <v>1205</v>
      </c>
      <c r="AN3" s="13">
        <v>3.17</v>
      </c>
      <c r="AO3" s="255" t="s">
        <v>1207</v>
      </c>
      <c r="AP3" s="264"/>
      <c r="AQ3" s="255"/>
    </row>
    <row r="4" spans="1:43" ht="79.95" customHeight="1" x14ac:dyDescent="0.25">
      <c r="A4" s="255" t="s">
        <v>1208</v>
      </c>
      <c r="B4" s="255"/>
      <c r="C4" s="255"/>
      <c r="D4" s="4" t="s">
        <v>1624</v>
      </c>
      <c r="E4" s="56" t="s">
        <v>1677</v>
      </c>
      <c r="F4" s="13" t="s">
        <v>2092</v>
      </c>
      <c r="G4" s="13" t="s">
        <v>1400</v>
      </c>
      <c r="H4" s="61"/>
      <c r="I4" s="255"/>
      <c r="J4" s="41" t="s">
        <v>2093</v>
      </c>
      <c r="K4" s="40" t="s">
        <v>2093</v>
      </c>
      <c r="L4" s="40" t="s">
        <v>2094</v>
      </c>
      <c r="M4" s="56"/>
      <c r="N4" s="255"/>
      <c r="O4" s="190" t="s">
        <v>1410</v>
      </c>
      <c r="P4" s="190" t="s">
        <v>2095</v>
      </c>
      <c r="Q4" s="40" t="s">
        <v>1223</v>
      </c>
      <c r="R4" s="40" t="s">
        <v>1819</v>
      </c>
      <c r="S4" s="40" t="s">
        <v>1820</v>
      </c>
      <c r="T4" s="40" t="s">
        <v>1821</v>
      </c>
      <c r="U4" s="40" t="s">
        <v>1822</v>
      </c>
      <c r="V4" s="40" t="s">
        <v>1823</v>
      </c>
      <c r="W4" s="40" t="s">
        <v>1824</v>
      </c>
      <c r="X4" s="66" t="s">
        <v>1937</v>
      </c>
      <c r="Y4" s="66" t="s">
        <v>2096</v>
      </c>
      <c r="Z4" s="66" t="s">
        <v>2097</v>
      </c>
      <c r="AA4" s="66" t="s">
        <v>1237</v>
      </c>
      <c r="AB4" s="66" t="s">
        <v>1617</v>
      </c>
      <c r="AC4" s="255"/>
      <c r="AD4" s="53" t="s">
        <v>1836</v>
      </c>
      <c r="AE4" s="56"/>
      <c r="AF4" s="56"/>
      <c r="AG4" s="41"/>
      <c r="AH4" s="255"/>
      <c r="AI4" s="66" t="s">
        <v>2098</v>
      </c>
      <c r="AJ4" s="59" t="s">
        <v>1839</v>
      </c>
      <c r="AK4" s="66" t="s">
        <v>1618</v>
      </c>
      <c r="AL4" s="66" t="s">
        <v>2099</v>
      </c>
      <c r="AM4" s="66" t="s">
        <v>1250</v>
      </c>
      <c r="AN4" s="66" t="s">
        <v>1840</v>
      </c>
      <c r="AO4" s="255"/>
      <c r="AP4" s="264"/>
      <c r="AQ4" s="255"/>
    </row>
    <row r="5" spans="1:43" ht="15.6" x14ac:dyDescent="0.25">
      <c r="A5" s="255" t="s">
        <v>1252</v>
      </c>
      <c r="B5" s="255"/>
      <c r="C5" s="255"/>
      <c r="D5" s="254"/>
      <c r="E5" s="254"/>
      <c r="F5" s="242"/>
      <c r="G5" s="242"/>
      <c r="H5" s="254"/>
      <c r="I5" s="255"/>
      <c r="J5" s="254"/>
      <c r="K5" s="242"/>
      <c r="L5" s="242"/>
      <c r="M5" s="254"/>
      <c r="N5" s="255"/>
      <c r="O5" s="254"/>
      <c r="P5" s="242"/>
      <c r="Q5" s="242"/>
      <c r="R5" s="13" t="s">
        <v>1343</v>
      </c>
      <c r="S5" s="13" t="s">
        <v>1253</v>
      </c>
      <c r="T5" s="13" t="s">
        <v>1253</v>
      </c>
      <c r="U5" s="13" t="s">
        <v>1253</v>
      </c>
      <c r="V5" s="13" t="s">
        <v>1253</v>
      </c>
      <c r="W5" s="13" t="s">
        <v>1253</v>
      </c>
      <c r="X5" s="242"/>
      <c r="Y5" s="242"/>
      <c r="Z5" s="242"/>
      <c r="AA5" s="242"/>
      <c r="AB5" s="242"/>
      <c r="AC5" s="255"/>
      <c r="AD5" s="242" t="s">
        <v>1343</v>
      </c>
      <c r="AE5" s="254"/>
      <c r="AF5" s="254"/>
      <c r="AG5" s="254"/>
      <c r="AH5" s="255"/>
      <c r="AI5" s="242"/>
      <c r="AJ5" s="242" t="s">
        <v>1253</v>
      </c>
      <c r="AK5" s="242"/>
      <c r="AL5" s="242"/>
      <c r="AM5" s="242"/>
      <c r="AN5" s="242" t="s">
        <v>1253</v>
      </c>
      <c r="AO5" s="255"/>
      <c r="AP5" s="264"/>
      <c r="AQ5" s="255"/>
    </row>
    <row r="6" spans="1:43" ht="15.6" x14ac:dyDescent="0.25">
      <c r="A6" s="255" t="s">
        <v>1</v>
      </c>
      <c r="B6" s="255"/>
      <c r="C6" s="43" t="s">
        <v>2</v>
      </c>
      <c r="D6" s="254"/>
      <c r="E6" s="254"/>
      <c r="F6" s="242"/>
      <c r="G6" s="242"/>
      <c r="H6" s="254"/>
      <c r="I6" s="255"/>
      <c r="J6" s="254"/>
      <c r="K6" s="242"/>
      <c r="L6" s="242"/>
      <c r="M6" s="254"/>
      <c r="N6" s="255"/>
      <c r="O6" s="254"/>
      <c r="P6" s="242"/>
      <c r="Q6" s="242"/>
      <c r="R6" s="13"/>
      <c r="S6" s="13"/>
      <c r="T6" s="13"/>
      <c r="U6" s="13"/>
      <c r="V6" s="13"/>
      <c r="W6" s="13"/>
      <c r="X6" s="242"/>
      <c r="Y6" s="242"/>
      <c r="Z6" s="242"/>
      <c r="AA6" s="242"/>
      <c r="AB6" s="242"/>
      <c r="AC6" s="255"/>
      <c r="AD6" s="242"/>
      <c r="AE6" s="254"/>
      <c r="AF6" s="254"/>
      <c r="AG6" s="254"/>
      <c r="AH6" s="255"/>
      <c r="AI6" s="242"/>
      <c r="AJ6" s="242"/>
      <c r="AK6" s="242"/>
      <c r="AL6" s="242"/>
      <c r="AM6" s="242"/>
      <c r="AN6" s="242"/>
      <c r="AO6" s="255"/>
      <c r="AP6" s="265"/>
      <c r="AQ6" s="255"/>
    </row>
    <row r="7" spans="1:43" x14ac:dyDescent="0.25">
      <c r="A7" s="254" t="s">
        <v>1111</v>
      </c>
      <c r="B7" s="254"/>
      <c r="C7" s="191" t="s">
        <v>1110</v>
      </c>
      <c r="D7" s="4"/>
      <c r="E7" s="4"/>
      <c r="F7" s="13"/>
      <c r="G7" s="13"/>
      <c r="H7" s="4"/>
      <c r="I7" s="4">
        <f>IF(SUM(D7:H7)&gt;10,"10",SUM(D7:H7))</f>
        <v>0</v>
      </c>
      <c r="J7" s="4">
        <v>3</v>
      </c>
      <c r="K7" s="13">
        <v>3</v>
      </c>
      <c r="L7" s="13"/>
      <c r="M7" s="4"/>
      <c r="N7" s="4">
        <f>IF(SUM(J7:M7)&gt;15,"15",IF(SUM(J7:M7)&lt;0,"0",SUM(J7:M7)))</f>
        <v>6</v>
      </c>
      <c r="O7" s="4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4">
        <f>IF(SUM(O7:AB7)&gt;20,"20",SUM(O7:AB7))</f>
        <v>0</v>
      </c>
      <c r="AD7" s="13">
        <v>2</v>
      </c>
      <c r="AE7" s="4"/>
      <c r="AF7" s="4"/>
      <c r="AG7" s="4"/>
      <c r="AH7" s="4">
        <f>IF(SUM(AD7:AG7)&gt;10,"10",SUM(AD7:AG7))</f>
        <v>2</v>
      </c>
      <c r="AI7" s="13"/>
      <c r="AJ7" s="13">
        <v>2</v>
      </c>
      <c r="AK7" s="13"/>
      <c r="AL7" s="13"/>
      <c r="AM7" s="13"/>
      <c r="AN7" s="13"/>
      <c r="AO7" s="4">
        <f>IF(SUM(AI7:AN7)&gt;15,"15",SUM(AI7:AN7))</f>
        <v>2</v>
      </c>
      <c r="AP7" s="4">
        <v>50</v>
      </c>
      <c r="AQ7" s="4">
        <f>SUM(AO7+AH7+AC7+N7+I7+AP7)</f>
        <v>60</v>
      </c>
    </row>
    <row r="8" spans="1:43" x14ac:dyDescent="0.25">
      <c r="A8" s="254" t="s">
        <v>1113</v>
      </c>
      <c r="B8" s="254"/>
      <c r="C8" s="191" t="s">
        <v>1112</v>
      </c>
      <c r="D8" s="4"/>
      <c r="E8" s="4"/>
      <c r="F8" s="13"/>
      <c r="G8" s="13">
        <v>2</v>
      </c>
      <c r="H8" s="4"/>
      <c r="I8" s="4">
        <f t="shared" ref="I8:I41" si="0">IF(SUM(D8:H8)&gt;10,"10",SUM(D8:H8))</f>
        <v>2</v>
      </c>
      <c r="J8" s="4">
        <v>3</v>
      </c>
      <c r="K8" s="13">
        <v>3</v>
      </c>
      <c r="L8" s="13">
        <v>3</v>
      </c>
      <c r="M8" s="4"/>
      <c r="N8" s="4">
        <f t="shared" ref="N8:N41" si="1">IF(SUM(J8:M8)&gt;15,"15",IF(SUM(J8:M8)&lt;0,"0",SUM(J8:M8)))</f>
        <v>9</v>
      </c>
      <c r="O8" s="4"/>
      <c r="P8" s="13"/>
      <c r="Q8" s="13"/>
      <c r="R8" s="13"/>
      <c r="S8" s="13"/>
      <c r="T8" s="13"/>
      <c r="U8" s="13"/>
      <c r="V8" s="13"/>
      <c r="W8" s="13"/>
      <c r="X8" s="13"/>
      <c r="Y8" s="13">
        <v>3</v>
      </c>
      <c r="Z8" s="13">
        <v>4</v>
      </c>
      <c r="AA8" s="13"/>
      <c r="AB8" s="13">
        <v>5</v>
      </c>
      <c r="AC8" s="212">
        <f t="shared" ref="AC8:AC41" si="2">IF(SUM(O8:AB8)&gt;20,"20",SUM(O8:AB8))</f>
        <v>12</v>
      </c>
      <c r="AD8" s="13"/>
      <c r="AE8" s="4"/>
      <c r="AF8" s="4"/>
      <c r="AG8" s="4"/>
      <c r="AH8" s="4">
        <f t="shared" ref="AH8:AH41" si="3">IF(SUM(AD8:AG8)&gt;10,"10",SUM(AD8:AG8))</f>
        <v>0</v>
      </c>
      <c r="AI8" s="13"/>
      <c r="AJ8" s="13"/>
      <c r="AK8" s="13"/>
      <c r="AL8" s="13"/>
      <c r="AM8" s="13"/>
      <c r="AN8" s="13"/>
      <c r="AO8" s="4">
        <f t="shared" ref="AO8:AO41" si="4">IF(SUM(AI8:AN8)&gt;15,"15",SUM(AI8:AN8))</f>
        <v>0</v>
      </c>
      <c r="AP8" s="4">
        <v>50</v>
      </c>
      <c r="AQ8" s="4">
        <f t="shared" ref="AQ8:AQ41" si="5">SUM(AO8+AH8+AC8+N8+I8+AP8)</f>
        <v>73</v>
      </c>
    </row>
    <row r="9" spans="1:43" x14ac:dyDescent="0.25">
      <c r="A9" s="254" t="s">
        <v>1115</v>
      </c>
      <c r="B9" s="254"/>
      <c r="C9" s="191" t="s">
        <v>1114</v>
      </c>
      <c r="D9" s="4"/>
      <c r="E9" s="4"/>
      <c r="F9" s="13"/>
      <c r="G9" s="13"/>
      <c r="H9" s="4"/>
      <c r="I9" s="4">
        <f t="shared" si="0"/>
        <v>0</v>
      </c>
      <c r="J9" s="4">
        <v>3</v>
      </c>
      <c r="K9" s="13">
        <v>3</v>
      </c>
      <c r="L9" s="13"/>
      <c r="M9" s="4"/>
      <c r="N9" s="4">
        <f t="shared" si="1"/>
        <v>6</v>
      </c>
      <c r="O9" s="4"/>
      <c r="P9" s="13">
        <v>3</v>
      </c>
      <c r="Q9" s="13">
        <v>5</v>
      </c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212">
        <f t="shared" si="2"/>
        <v>8</v>
      </c>
      <c r="AD9" s="13"/>
      <c r="AE9" s="4"/>
      <c r="AF9" s="4"/>
      <c r="AG9" s="4"/>
      <c r="AH9" s="4">
        <f t="shared" si="3"/>
        <v>0</v>
      </c>
      <c r="AI9" s="13"/>
      <c r="AJ9" s="13"/>
      <c r="AK9" s="13"/>
      <c r="AL9" s="13"/>
      <c r="AM9" s="13"/>
      <c r="AN9" s="13"/>
      <c r="AO9" s="4">
        <f t="shared" si="4"/>
        <v>0</v>
      </c>
      <c r="AP9" s="4">
        <v>50</v>
      </c>
      <c r="AQ9" s="4">
        <f t="shared" si="5"/>
        <v>64</v>
      </c>
    </row>
    <row r="10" spans="1:43" x14ac:dyDescent="0.25">
      <c r="A10" s="254" t="s">
        <v>1117</v>
      </c>
      <c r="B10" s="254"/>
      <c r="C10" s="191" t="s">
        <v>1116</v>
      </c>
      <c r="D10" s="4"/>
      <c r="E10" s="4"/>
      <c r="F10" s="13"/>
      <c r="G10" s="13"/>
      <c r="H10" s="4"/>
      <c r="I10" s="4">
        <f t="shared" si="0"/>
        <v>0</v>
      </c>
      <c r="J10" s="4">
        <v>3</v>
      </c>
      <c r="K10" s="13">
        <v>3</v>
      </c>
      <c r="L10" s="13">
        <v>3</v>
      </c>
      <c r="M10" s="4"/>
      <c r="N10" s="4">
        <f t="shared" si="1"/>
        <v>9</v>
      </c>
      <c r="O10" s="4"/>
      <c r="P10" s="13"/>
      <c r="Q10" s="13"/>
      <c r="R10" s="13"/>
      <c r="S10" s="13"/>
      <c r="T10" s="13">
        <v>2</v>
      </c>
      <c r="U10" s="13"/>
      <c r="V10" s="13"/>
      <c r="W10" s="13"/>
      <c r="X10" s="13"/>
      <c r="Y10" s="13"/>
      <c r="Z10" s="13"/>
      <c r="AA10" s="13">
        <v>3</v>
      </c>
      <c r="AB10" s="13">
        <v>5</v>
      </c>
      <c r="AC10" s="212">
        <f t="shared" si="2"/>
        <v>10</v>
      </c>
      <c r="AD10" s="13"/>
      <c r="AE10" s="4"/>
      <c r="AF10" s="4"/>
      <c r="AG10" s="4"/>
      <c r="AH10" s="4">
        <f t="shared" si="3"/>
        <v>0</v>
      </c>
      <c r="AI10" s="13"/>
      <c r="AJ10" s="13"/>
      <c r="AK10" s="13"/>
      <c r="AL10" s="13"/>
      <c r="AM10" s="13"/>
      <c r="AN10" s="13"/>
      <c r="AO10" s="4">
        <f t="shared" si="4"/>
        <v>0</v>
      </c>
      <c r="AP10" s="4">
        <v>50</v>
      </c>
      <c r="AQ10" s="4">
        <f t="shared" si="5"/>
        <v>69</v>
      </c>
    </row>
    <row r="11" spans="1:43" x14ac:dyDescent="0.25">
      <c r="A11" s="254" t="s">
        <v>1119</v>
      </c>
      <c r="B11" s="254"/>
      <c r="C11" s="191" t="s">
        <v>1118</v>
      </c>
      <c r="D11" s="4"/>
      <c r="E11" s="163"/>
      <c r="F11" s="13"/>
      <c r="G11" s="13"/>
      <c r="H11" s="4"/>
      <c r="I11" s="4">
        <f t="shared" si="0"/>
        <v>0</v>
      </c>
      <c r="J11" s="4"/>
      <c r="K11" s="13"/>
      <c r="L11" s="13"/>
      <c r="M11" s="4"/>
      <c r="N11" s="4">
        <f t="shared" si="1"/>
        <v>0</v>
      </c>
      <c r="O11" s="4"/>
      <c r="P11" s="13"/>
      <c r="Q11" s="13"/>
      <c r="R11" s="13"/>
      <c r="S11" s="13">
        <v>2</v>
      </c>
      <c r="T11" s="13">
        <v>2</v>
      </c>
      <c r="U11" s="13">
        <v>4</v>
      </c>
      <c r="V11" s="13"/>
      <c r="W11" s="13"/>
      <c r="X11" s="13"/>
      <c r="Y11" s="13"/>
      <c r="Z11" s="13">
        <v>4</v>
      </c>
      <c r="AA11" s="13"/>
      <c r="AB11" s="13"/>
      <c r="AC11" s="212">
        <f t="shared" si="2"/>
        <v>12</v>
      </c>
      <c r="AD11" s="13"/>
      <c r="AE11" s="4"/>
      <c r="AF11" s="4"/>
      <c r="AG11" s="4"/>
      <c r="AH11" s="4">
        <f t="shared" si="3"/>
        <v>0</v>
      </c>
      <c r="AI11" s="13"/>
      <c r="AJ11" s="13">
        <v>2</v>
      </c>
      <c r="AK11" s="13"/>
      <c r="AL11" s="13"/>
      <c r="AM11" s="13"/>
      <c r="AN11" s="13"/>
      <c r="AO11" s="4">
        <f t="shared" si="4"/>
        <v>2</v>
      </c>
      <c r="AP11" s="4">
        <v>50</v>
      </c>
      <c r="AQ11" s="4">
        <f t="shared" si="5"/>
        <v>64</v>
      </c>
    </row>
    <row r="12" spans="1:43" x14ac:dyDescent="0.25">
      <c r="A12" s="254" t="s">
        <v>1121</v>
      </c>
      <c r="B12" s="254"/>
      <c r="C12" s="191" t="s">
        <v>1120</v>
      </c>
      <c r="D12" s="4"/>
      <c r="E12" s="163"/>
      <c r="F12" s="13"/>
      <c r="G12" s="13"/>
      <c r="H12" s="4"/>
      <c r="I12" s="4">
        <f t="shared" si="0"/>
        <v>0</v>
      </c>
      <c r="J12" s="4">
        <v>3</v>
      </c>
      <c r="K12" s="13">
        <v>3</v>
      </c>
      <c r="L12" s="13"/>
      <c r="M12" s="4"/>
      <c r="N12" s="4">
        <f t="shared" si="1"/>
        <v>6</v>
      </c>
      <c r="O12" s="4">
        <v>2</v>
      </c>
      <c r="P12" s="13"/>
      <c r="Q12" s="13">
        <v>3</v>
      </c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212">
        <f t="shared" si="2"/>
        <v>5</v>
      </c>
      <c r="AD12" s="13"/>
      <c r="AE12" s="4"/>
      <c r="AF12" s="4"/>
      <c r="AG12" s="4"/>
      <c r="AH12" s="4">
        <f t="shared" si="3"/>
        <v>0</v>
      </c>
      <c r="AI12" s="13"/>
      <c r="AJ12" s="13"/>
      <c r="AK12" s="13"/>
      <c r="AL12" s="13"/>
      <c r="AM12" s="13"/>
      <c r="AN12" s="13"/>
      <c r="AO12" s="4">
        <f t="shared" si="4"/>
        <v>0</v>
      </c>
      <c r="AP12" s="4">
        <v>50</v>
      </c>
      <c r="AQ12" s="4">
        <f t="shared" si="5"/>
        <v>61</v>
      </c>
    </row>
    <row r="13" spans="1:43" x14ac:dyDescent="0.25">
      <c r="A13" s="254" t="s">
        <v>1123</v>
      </c>
      <c r="B13" s="254"/>
      <c r="C13" s="191" t="s">
        <v>1122</v>
      </c>
      <c r="D13" s="4"/>
      <c r="E13" s="163"/>
      <c r="F13" s="13"/>
      <c r="G13" s="13"/>
      <c r="H13" s="4"/>
      <c r="I13" s="4">
        <f t="shared" si="0"/>
        <v>0</v>
      </c>
      <c r="J13" s="4"/>
      <c r="K13" s="13"/>
      <c r="L13" s="13"/>
      <c r="M13" s="4"/>
      <c r="N13" s="4">
        <f t="shared" si="1"/>
        <v>0</v>
      </c>
      <c r="O13" s="4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212">
        <f t="shared" si="2"/>
        <v>0</v>
      </c>
      <c r="AD13" s="13"/>
      <c r="AE13" s="4"/>
      <c r="AF13" s="4"/>
      <c r="AG13" s="4"/>
      <c r="AH13" s="4">
        <f t="shared" si="3"/>
        <v>0</v>
      </c>
      <c r="AI13" s="13"/>
      <c r="AJ13" s="13"/>
      <c r="AK13" s="13"/>
      <c r="AL13" s="13"/>
      <c r="AM13" s="13"/>
      <c r="AN13" s="13"/>
      <c r="AO13" s="4">
        <f t="shared" si="4"/>
        <v>0</v>
      </c>
      <c r="AP13" s="4">
        <v>50</v>
      </c>
      <c r="AQ13" s="4">
        <f t="shared" si="5"/>
        <v>50</v>
      </c>
    </row>
    <row r="14" spans="1:43" x14ac:dyDescent="0.25">
      <c r="A14" s="254" t="s">
        <v>1125</v>
      </c>
      <c r="B14" s="254"/>
      <c r="C14" s="191" t="s">
        <v>1124</v>
      </c>
      <c r="D14" s="4"/>
      <c r="E14" s="163"/>
      <c r="F14" s="13"/>
      <c r="G14" s="13"/>
      <c r="H14" s="4"/>
      <c r="I14" s="4">
        <f t="shared" si="0"/>
        <v>0</v>
      </c>
      <c r="J14" s="4"/>
      <c r="K14" s="13"/>
      <c r="L14" s="13"/>
      <c r="M14" s="4"/>
      <c r="N14" s="4">
        <f t="shared" si="1"/>
        <v>0</v>
      </c>
      <c r="O14" s="4"/>
      <c r="P14" s="13"/>
      <c r="Q14" s="13"/>
      <c r="R14" s="13"/>
      <c r="S14" s="13"/>
      <c r="T14" s="13">
        <v>2</v>
      </c>
      <c r="U14" s="13"/>
      <c r="V14" s="13"/>
      <c r="W14" s="13"/>
      <c r="X14" s="13"/>
      <c r="Y14" s="13"/>
      <c r="Z14" s="13"/>
      <c r="AA14" s="13"/>
      <c r="AB14" s="13"/>
      <c r="AC14" s="212">
        <f t="shared" si="2"/>
        <v>2</v>
      </c>
      <c r="AD14" s="13"/>
      <c r="AE14" s="4"/>
      <c r="AF14" s="4"/>
      <c r="AG14" s="4"/>
      <c r="AH14" s="4">
        <f t="shared" si="3"/>
        <v>0</v>
      </c>
      <c r="AI14" s="13"/>
      <c r="AJ14" s="13"/>
      <c r="AK14" s="13"/>
      <c r="AL14" s="13"/>
      <c r="AM14" s="13"/>
      <c r="AN14" s="13"/>
      <c r="AO14" s="4">
        <f t="shared" si="4"/>
        <v>0</v>
      </c>
      <c r="AP14" s="4">
        <v>50</v>
      </c>
      <c r="AQ14" s="4">
        <f t="shared" si="5"/>
        <v>52</v>
      </c>
    </row>
    <row r="15" spans="1:43" x14ac:dyDescent="0.25">
      <c r="A15" s="254" t="s">
        <v>1127</v>
      </c>
      <c r="B15" s="254"/>
      <c r="C15" s="191" t="s">
        <v>1126</v>
      </c>
      <c r="D15" s="4"/>
      <c r="E15" s="4"/>
      <c r="F15" s="13"/>
      <c r="G15" s="13"/>
      <c r="H15" s="4"/>
      <c r="I15" s="4">
        <f t="shared" si="0"/>
        <v>0</v>
      </c>
      <c r="J15" s="4">
        <v>3</v>
      </c>
      <c r="K15" s="13">
        <v>3</v>
      </c>
      <c r="L15" s="13"/>
      <c r="M15" s="4"/>
      <c r="N15" s="4">
        <f t="shared" si="1"/>
        <v>6</v>
      </c>
      <c r="O15" s="4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212">
        <f t="shared" si="2"/>
        <v>0</v>
      </c>
      <c r="AD15" s="13"/>
      <c r="AE15" s="4"/>
      <c r="AF15" s="4"/>
      <c r="AG15" s="4"/>
      <c r="AH15" s="4">
        <f t="shared" si="3"/>
        <v>0</v>
      </c>
      <c r="AI15" s="13"/>
      <c r="AJ15" s="13"/>
      <c r="AK15" s="13"/>
      <c r="AL15" s="13"/>
      <c r="AM15" s="13"/>
      <c r="AN15" s="13"/>
      <c r="AO15" s="4">
        <f t="shared" si="4"/>
        <v>0</v>
      </c>
      <c r="AP15" s="4">
        <v>50</v>
      </c>
      <c r="AQ15" s="4">
        <f t="shared" si="5"/>
        <v>56</v>
      </c>
    </row>
    <row r="16" spans="1:43" x14ac:dyDescent="0.25">
      <c r="A16" s="254" t="s">
        <v>1129</v>
      </c>
      <c r="B16" s="254"/>
      <c r="C16" s="191" t="s">
        <v>1128</v>
      </c>
      <c r="D16" s="4"/>
      <c r="E16" s="4"/>
      <c r="F16" s="13"/>
      <c r="G16" s="13"/>
      <c r="H16" s="4"/>
      <c r="I16" s="4">
        <f t="shared" si="0"/>
        <v>0</v>
      </c>
      <c r="J16" s="4"/>
      <c r="K16" s="13"/>
      <c r="L16" s="13"/>
      <c r="M16" s="4"/>
      <c r="N16" s="4">
        <f t="shared" si="1"/>
        <v>0</v>
      </c>
      <c r="O16" s="4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212">
        <f t="shared" si="2"/>
        <v>0</v>
      </c>
      <c r="AD16" s="13"/>
      <c r="AE16" s="4"/>
      <c r="AF16" s="4"/>
      <c r="AG16" s="4"/>
      <c r="AH16" s="4">
        <f t="shared" si="3"/>
        <v>0</v>
      </c>
      <c r="AI16" s="13"/>
      <c r="AJ16" s="13"/>
      <c r="AK16" s="13"/>
      <c r="AL16" s="13"/>
      <c r="AM16" s="13"/>
      <c r="AN16" s="13"/>
      <c r="AO16" s="4">
        <f t="shared" si="4"/>
        <v>0</v>
      </c>
      <c r="AP16" s="4">
        <v>50</v>
      </c>
      <c r="AQ16" s="4">
        <f t="shared" si="5"/>
        <v>50</v>
      </c>
    </row>
    <row r="17" spans="1:43" x14ac:dyDescent="0.25">
      <c r="A17" s="254" t="s">
        <v>1131</v>
      </c>
      <c r="B17" s="254"/>
      <c r="C17" s="191" t="s">
        <v>1130</v>
      </c>
      <c r="D17" s="4"/>
      <c r="E17" s="4"/>
      <c r="F17" s="13"/>
      <c r="G17" s="13"/>
      <c r="H17" s="4"/>
      <c r="I17" s="4">
        <f t="shared" si="0"/>
        <v>0</v>
      </c>
      <c r="J17" s="4"/>
      <c r="K17" s="13"/>
      <c r="L17" s="13"/>
      <c r="M17" s="4"/>
      <c r="N17" s="4">
        <f t="shared" si="1"/>
        <v>0</v>
      </c>
      <c r="O17" s="4"/>
      <c r="P17" s="13"/>
      <c r="Q17" s="1"/>
      <c r="R17" s="1"/>
      <c r="S17" s="1"/>
      <c r="T17" s="1"/>
      <c r="U17" s="1">
        <v>4</v>
      </c>
      <c r="V17" s="1"/>
      <c r="W17" s="1"/>
      <c r="X17" s="13"/>
      <c r="Y17" s="1"/>
      <c r="Z17" s="13"/>
      <c r="AA17" s="1"/>
      <c r="AB17" s="13">
        <v>5</v>
      </c>
      <c r="AC17" s="212">
        <f t="shared" si="2"/>
        <v>9</v>
      </c>
      <c r="AD17" s="13"/>
      <c r="AE17" s="4"/>
      <c r="AF17" s="4"/>
      <c r="AG17" s="4"/>
      <c r="AH17" s="4">
        <f t="shared" si="3"/>
        <v>0</v>
      </c>
      <c r="AI17" s="13"/>
      <c r="AJ17" s="13">
        <v>2</v>
      </c>
      <c r="AK17" s="13"/>
      <c r="AL17" s="13"/>
      <c r="AM17" s="13"/>
      <c r="AN17" s="13"/>
      <c r="AO17" s="4">
        <f t="shared" si="4"/>
        <v>2</v>
      </c>
      <c r="AP17" s="4">
        <v>50</v>
      </c>
      <c r="AQ17" s="4">
        <f t="shared" si="5"/>
        <v>61</v>
      </c>
    </row>
    <row r="18" spans="1:43" x14ac:dyDescent="0.25">
      <c r="A18" s="254" t="s">
        <v>1133</v>
      </c>
      <c r="B18" s="254"/>
      <c r="C18" s="191" t="s">
        <v>1132</v>
      </c>
      <c r="D18" s="4"/>
      <c r="E18" s="4"/>
      <c r="F18" s="13"/>
      <c r="G18" s="13"/>
      <c r="H18" s="4"/>
      <c r="I18" s="4">
        <f t="shared" si="0"/>
        <v>0</v>
      </c>
      <c r="J18" s="4">
        <v>3</v>
      </c>
      <c r="K18" s="13">
        <v>3</v>
      </c>
      <c r="L18" s="13"/>
      <c r="M18" s="4"/>
      <c r="N18" s="4">
        <f t="shared" si="1"/>
        <v>6</v>
      </c>
      <c r="O18" s="4"/>
      <c r="P18" s="13"/>
      <c r="Q18" s="13"/>
      <c r="R18" s="13"/>
      <c r="S18" s="13"/>
      <c r="T18" s="13">
        <v>2</v>
      </c>
      <c r="U18" s="13"/>
      <c r="V18" s="13"/>
      <c r="W18" s="13"/>
      <c r="X18" s="13"/>
      <c r="Y18" s="13"/>
      <c r="Z18" s="13"/>
      <c r="AA18" s="13"/>
      <c r="AB18" s="13"/>
      <c r="AC18" s="212">
        <f t="shared" si="2"/>
        <v>2</v>
      </c>
      <c r="AD18" s="13"/>
      <c r="AE18" s="4"/>
      <c r="AF18" s="4"/>
      <c r="AG18" s="4"/>
      <c r="AH18" s="4">
        <f t="shared" si="3"/>
        <v>0</v>
      </c>
      <c r="AI18" s="13"/>
      <c r="AJ18" s="13"/>
      <c r="AK18" s="13"/>
      <c r="AL18" s="13"/>
      <c r="AM18" s="13"/>
      <c r="AN18" s="13"/>
      <c r="AO18" s="4">
        <f t="shared" si="4"/>
        <v>0</v>
      </c>
      <c r="AP18" s="4">
        <v>50</v>
      </c>
      <c r="AQ18" s="4">
        <f t="shared" si="5"/>
        <v>58</v>
      </c>
    </row>
    <row r="19" spans="1:43" x14ac:dyDescent="0.25">
      <c r="A19" s="254" t="s">
        <v>1135</v>
      </c>
      <c r="B19" s="254"/>
      <c r="C19" s="191" t="s">
        <v>1134</v>
      </c>
      <c r="D19" s="4"/>
      <c r="E19" s="4"/>
      <c r="F19" s="13"/>
      <c r="G19" s="13"/>
      <c r="H19" s="4"/>
      <c r="I19" s="4">
        <f t="shared" si="0"/>
        <v>0</v>
      </c>
      <c r="J19" s="4"/>
      <c r="K19" s="13"/>
      <c r="L19" s="13"/>
      <c r="M19" s="4"/>
      <c r="N19" s="4">
        <f t="shared" si="1"/>
        <v>0</v>
      </c>
      <c r="O19" s="4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212">
        <f t="shared" si="2"/>
        <v>0</v>
      </c>
      <c r="AD19" s="13"/>
      <c r="AE19" s="4"/>
      <c r="AF19" s="4"/>
      <c r="AG19" s="4"/>
      <c r="AH19" s="4">
        <f t="shared" si="3"/>
        <v>0</v>
      </c>
      <c r="AI19" s="13"/>
      <c r="AJ19" s="13"/>
      <c r="AK19" s="13"/>
      <c r="AL19" s="13"/>
      <c r="AM19" s="13"/>
      <c r="AN19" s="13"/>
      <c r="AO19" s="4">
        <f t="shared" si="4"/>
        <v>0</v>
      </c>
      <c r="AP19" s="4">
        <v>50</v>
      </c>
      <c r="AQ19" s="4">
        <f t="shared" si="5"/>
        <v>50</v>
      </c>
    </row>
    <row r="20" spans="1:43" x14ac:dyDescent="0.25">
      <c r="A20" s="254" t="s">
        <v>1137</v>
      </c>
      <c r="B20" s="254"/>
      <c r="C20" s="191" t="s">
        <v>1136</v>
      </c>
      <c r="D20" s="4"/>
      <c r="E20" s="4"/>
      <c r="F20" s="13"/>
      <c r="G20" s="13"/>
      <c r="H20" s="4"/>
      <c r="I20" s="4">
        <f t="shared" si="0"/>
        <v>0</v>
      </c>
      <c r="J20" s="4">
        <v>3</v>
      </c>
      <c r="K20" s="13">
        <v>3</v>
      </c>
      <c r="L20" s="13"/>
      <c r="M20" s="4"/>
      <c r="N20" s="4">
        <f t="shared" si="1"/>
        <v>6</v>
      </c>
      <c r="O20" s="4">
        <v>2</v>
      </c>
      <c r="P20" s="13"/>
      <c r="Q20" s="13">
        <v>3</v>
      </c>
      <c r="R20" s="13"/>
      <c r="S20" s="13"/>
      <c r="T20" s="13">
        <v>2</v>
      </c>
      <c r="U20" s="13"/>
      <c r="V20" s="13"/>
      <c r="W20" s="13"/>
      <c r="X20" s="13"/>
      <c r="Y20" s="13"/>
      <c r="Z20" s="13"/>
      <c r="AA20" s="13"/>
      <c r="AB20" s="13"/>
      <c r="AC20" s="212">
        <f t="shared" si="2"/>
        <v>7</v>
      </c>
      <c r="AD20" s="13"/>
      <c r="AE20" s="4"/>
      <c r="AF20" s="4"/>
      <c r="AG20" s="4"/>
      <c r="AH20" s="4">
        <f t="shared" si="3"/>
        <v>0</v>
      </c>
      <c r="AI20" s="13"/>
      <c r="AJ20" s="13"/>
      <c r="AK20" s="13"/>
      <c r="AL20" s="13"/>
      <c r="AM20" s="13"/>
      <c r="AN20" s="13"/>
      <c r="AO20" s="4">
        <f t="shared" si="4"/>
        <v>0</v>
      </c>
      <c r="AP20" s="4">
        <v>50</v>
      </c>
      <c r="AQ20" s="4">
        <f t="shared" si="5"/>
        <v>63</v>
      </c>
    </row>
    <row r="21" spans="1:43" x14ac:dyDescent="0.25">
      <c r="A21" s="254" t="s">
        <v>1139</v>
      </c>
      <c r="B21" s="254"/>
      <c r="C21" s="191" t="s">
        <v>1138</v>
      </c>
      <c r="D21" s="4"/>
      <c r="E21" s="4"/>
      <c r="F21" s="13"/>
      <c r="G21" s="13"/>
      <c r="H21" s="4"/>
      <c r="I21" s="4">
        <f t="shared" si="0"/>
        <v>0</v>
      </c>
      <c r="J21" s="4"/>
      <c r="K21" s="13"/>
      <c r="L21" s="13"/>
      <c r="M21" s="4"/>
      <c r="N21" s="4">
        <f t="shared" si="1"/>
        <v>0</v>
      </c>
      <c r="O21" s="4">
        <v>3</v>
      </c>
      <c r="P21" s="13"/>
      <c r="Q21" s="13">
        <v>3</v>
      </c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212">
        <f t="shared" si="2"/>
        <v>6</v>
      </c>
      <c r="AD21" s="13"/>
      <c r="AE21" s="4"/>
      <c r="AF21" s="4"/>
      <c r="AG21" s="4"/>
      <c r="AH21" s="4">
        <f t="shared" si="3"/>
        <v>0</v>
      </c>
      <c r="AI21" s="13"/>
      <c r="AJ21" s="13"/>
      <c r="AK21" s="13">
        <v>3</v>
      </c>
      <c r="AL21" s="13"/>
      <c r="AM21" s="13"/>
      <c r="AN21" s="13"/>
      <c r="AO21" s="4">
        <f t="shared" si="4"/>
        <v>3</v>
      </c>
      <c r="AP21" s="4">
        <v>50</v>
      </c>
      <c r="AQ21" s="4">
        <f t="shared" si="5"/>
        <v>59</v>
      </c>
    </row>
    <row r="22" spans="1:43" x14ac:dyDescent="0.25">
      <c r="A22" s="254" t="s">
        <v>1141</v>
      </c>
      <c r="B22" s="254"/>
      <c r="C22" s="191" t="s">
        <v>1140</v>
      </c>
      <c r="D22" s="4"/>
      <c r="E22" s="4"/>
      <c r="F22" s="13"/>
      <c r="G22" s="13"/>
      <c r="H22" s="4"/>
      <c r="I22" s="4">
        <f t="shared" si="0"/>
        <v>0</v>
      </c>
      <c r="J22" s="4"/>
      <c r="K22" s="13"/>
      <c r="L22" s="13"/>
      <c r="M22" s="4"/>
      <c r="N22" s="4">
        <f t="shared" si="1"/>
        <v>0</v>
      </c>
      <c r="O22" s="4"/>
      <c r="P22" s="13"/>
      <c r="Q22" s="13">
        <v>3</v>
      </c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212">
        <f t="shared" si="2"/>
        <v>3</v>
      </c>
      <c r="AD22" s="13"/>
      <c r="AE22" s="4"/>
      <c r="AF22" s="4"/>
      <c r="AG22" s="4"/>
      <c r="AH22" s="4">
        <f t="shared" si="3"/>
        <v>0</v>
      </c>
      <c r="AI22" s="13"/>
      <c r="AJ22" s="13"/>
      <c r="AK22" s="13"/>
      <c r="AL22" s="13"/>
      <c r="AM22" s="13"/>
      <c r="AN22" s="13"/>
      <c r="AO22" s="4">
        <f t="shared" si="4"/>
        <v>0</v>
      </c>
      <c r="AP22" s="4">
        <v>50</v>
      </c>
      <c r="AQ22" s="4">
        <f t="shared" si="5"/>
        <v>53</v>
      </c>
    </row>
    <row r="23" spans="1:43" x14ac:dyDescent="0.25">
      <c r="A23" s="254" t="s">
        <v>1143</v>
      </c>
      <c r="B23" s="254"/>
      <c r="C23" s="191" t="s">
        <v>1142</v>
      </c>
      <c r="D23" s="4">
        <v>1</v>
      </c>
      <c r="E23" s="4">
        <v>2</v>
      </c>
      <c r="F23" s="13">
        <v>1</v>
      </c>
      <c r="G23" s="13"/>
      <c r="H23" s="4"/>
      <c r="I23" s="4">
        <f t="shared" si="0"/>
        <v>4</v>
      </c>
      <c r="J23" s="4">
        <v>3</v>
      </c>
      <c r="K23" s="13">
        <v>3</v>
      </c>
      <c r="L23" s="13"/>
      <c r="M23" s="4"/>
      <c r="N23" s="4">
        <f t="shared" si="1"/>
        <v>6</v>
      </c>
      <c r="O23" s="4">
        <v>2</v>
      </c>
      <c r="P23" s="13"/>
      <c r="Q23" s="13">
        <v>3</v>
      </c>
      <c r="R23" s="13"/>
      <c r="S23" s="13"/>
      <c r="T23" s="13"/>
      <c r="U23" s="13"/>
      <c r="V23" s="13"/>
      <c r="W23" s="13"/>
      <c r="X23" s="13">
        <v>2</v>
      </c>
      <c r="Y23" s="13"/>
      <c r="Z23" s="13"/>
      <c r="AA23" s="13"/>
      <c r="AB23" s="13">
        <v>5</v>
      </c>
      <c r="AC23" s="212">
        <f t="shared" si="2"/>
        <v>12</v>
      </c>
      <c r="AD23" s="13"/>
      <c r="AE23" s="4"/>
      <c r="AF23" s="4"/>
      <c r="AG23" s="4"/>
      <c r="AH23" s="4">
        <f t="shared" si="3"/>
        <v>0</v>
      </c>
      <c r="AI23" s="13"/>
      <c r="AJ23" s="13"/>
      <c r="AK23" s="13"/>
      <c r="AL23" s="13"/>
      <c r="AM23" s="13"/>
      <c r="AN23" s="13"/>
      <c r="AO23" s="4">
        <f t="shared" si="4"/>
        <v>0</v>
      </c>
      <c r="AP23" s="4">
        <v>50</v>
      </c>
      <c r="AQ23" s="4">
        <f t="shared" si="5"/>
        <v>72</v>
      </c>
    </row>
    <row r="24" spans="1:43" x14ac:dyDescent="0.25">
      <c r="A24" s="254" t="s">
        <v>1145</v>
      </c>
      <c r="B24" s="254"/>
      <c r="C24" s="191" t="s">
        <v>1144</v>
      </c>
      <c r="D24" s="4"/>
      <c r="E24" s="4"/>
      <c r="F24" s="13"/>
      <c r="G24" s="13"/>
      <c r="H24" s="4"/>
      <c r="I24" s="4">
        <f t="shared" si="0"/>
        <v>0</v>
      </c>
      <c r="J24" s="4">
        <v>3</v>
      </c>
      <c r="K24" s="13">
        <v>3</v>
      </c>
      <c r="L24" s="13"/>
      <c r="M24" s="4"/>
      <c r="N24" s="4">
        <f t="shared" si="1"/>
        <v>6</v>
      </c>
      <c r="O24" s="4"/>
      <c r="P24" s="13"/>
      <c r="Q24" s="13">
        <v>5</v>
      </c>
      <c r="R24" s="13"/>
      <c r="S24" s="13"/>
      <c r="T24" s="13"/>
      <c r="U24" s="13"/>
      <c r="V24" s="13"/>
      <c r="W24" s="13"/>
      <c r="X24" s="13">
        <v>2</v>
      </c>
      <c r="Y24" s="13"/>
      <c r="Z24" s="13">
        <v>4</v>
      </c>
      <c r="AA24" s="13"/>
      <c r="AB24" s="13">
        <v>5</v>
      </c>
      <c r="AC24" s="212">
        <f t="shared" si="2"/>
        <v>16</v>
      </c>
      <c r="AD24" s="13"/>
      <c r="AE24" s="4"/>
      <c r="AF24" s="4"/>
      <c r="AG24" s="4"/>
      <c r="AH24" s="4">
        <f t="shared" si="3"/>
        <v>0</v>
      </c>
      <c r="AI24" s="13"/>
      <c r="AJ24" s="13"/>
      <c r="AK24" s="13"/>
      <c r="AL24" s="13"/>
      <c r="AM24" s="13"/>
      <c r="AN24" s="13"/>
      <c r="AO24" s="4">
        <f t="shared" si="4"/>
        <v>0</v>
      </c>
      <c r="AP24" s="4">
        <v>50</v>
      </c>
      <c r="AQ24" s="4">
        <f t="shared" si="5"/>
        <v>72</v>
      </c>
    </row>
    <row r="25" spans="1:43" x14ac:dyDescent="0.25">
      <c r="A25" s="254" t="s">
        <v>1147</v>
      </c>
      <c r="B25" s="254"/>
      <c r="C25" s="191" t="s">
        <v>1146</v>
      </c>
      <c r="D25" s="4"/>
      <c r="E25" s="4"/>
      <c r="F25" s="13"/>
      <c r="G25" s="13"/>
      <c r="H25" s="4"/>
      <c r="I25" s="4">
        <f t="shared" si="0"/>
        <v>0</v>
      </c>
      <c r="J25" s="4"/>
      <c r="K25" s="13"/>
      <c r="L25" s="13"/>
      <c r="M25" s="4"/>
      <c r="N25" s="4">
        <f t="shared" si="1"/>
        <v>0</v>
      </c>
      <c r="O25" s="4"/>
      <c r="P25" s="13"/>
      <c r="Q25" s="13"/>
      <c r="R25" s="13"/>
      <c r="S25" s="13"/>
      <c r="T25" s="13">
        <v>2</v>
      </c>
      <c r="U25" s="13"/>
      <c r="V25" s="13"/>
      <c r="W25" s="13"/>
      <c r="X25" s="13"/>
      <c r="Y25" s="13"/>
      <c r="Z25" s="13"/>
      <c r="AA25" s="13"/>
      <c r="AB25" s="13">
        <v>5</v>
      </c>
      <c r="AC25" s="212">
        <f t="shared" si="2"/>
        <v>7</v>
      </c>
      <c r="AD25" s="13"/>
      <c r="AE25" s="4"/>
      <c r="AF25" s="4"/>
      <c r="AG25" s="4"/>
      <c r="AH25" s="4">
        <f t="shared" si="3"/>
        <v>0</v>
      </c>
      <c r="AI25" s="13"/>
      <c r="AJ25" s="13"/>
      <c r="AK25" s="13"/>
      <c r="AL25" s="13"/>
      <c r="AM25" s="13"/>
      <c r="AN25" s="13"/>
      <c r="AO25" s="4">
        <f t="shared" si="4"/>
        <v>0</v>
      </c>
      <c r="AP25" s="4">
        <v>50</v>
      </c>
      <c r="AQ25" s="4">
        <f t="shared" si="5"/>
        <v>57</v>
      </c>
    </row>
    <row r="26" spans="1:43" x14ac:dyDescent="0.25">
      <c r="A26" s="254" t="s">
        <v>1149</v>
      </c>
      <c r="B26" s="254"/>
      <c r="C26" s="191" t="s">
        <v>1148</v>
      </c>
      <c r="D26" s="4"/>
      <c r="E26" s="4"/>
      <c r="F26" s="13"/>
      <c r="G26" s="13"/>
      <c r="H26" s="4"/>
      <c r="I26" s="4">
        <f t="shared" si="0"/>
        <v>0</v>
      </c>
      <c r="J26" s="4"/>
      <c r="K26" s="13"/>
      <c r="L26" s="13"/>
      <c r="M26" s="4"/>
      <c r="N26" s="4">
        <f t="shared" si="1"/>
        <v>0</v>
      </c>
      <c r="O26" s="4"/>
      <c r="P26" s="13"/>
      <c r="Q26" s="13"/>
      <c r="R26" s="13"/>
      <c r="S26" s="13">
        <v>2</v>
      </c>
      <c r="T26" s="13"/>
      <c r="U26" s="13"/>
      <c r="V26" s="13"/>
      <c r="W26" s="13"/>
      <c r="X26" s="13"/>
      <c r="Y26" s="13"/>
      <c r="Z26" s="13"/>
      <c r="AA26" s="13"/>
      <c r="AB26" s="13"/>
      <c r="AC26" s="212">
        <f t="shared" si="2"/>
        <v>2</v>
      </c>
      <c r="AD26" s="13"/>
      <c r="AE26" s="4"/>
      <c r="AF26" s="4"/>
      <c r="AG26" s="4"/>
      <c r="AH26" s="4">
        <f t="shared" si="3"/>
        <v>0</v>
      </c>
      <c r="AI26" s="13"/>
      <c r="AJ26" s="13">
        <v>2</v>
      </c>
      <c r="AK26" s="13"/>
      <c r="AL26" s="13"/>
      <c r="AM26" s="13"/>
      <c r="AN26" s="13">
        <v>3</v>
      </c>
      <c r="AO26" s="4">
        <f t="shared" si="4"/>
        <v>5</v>
      </c>
      <c r="AP26" s="4">
        <v>50</v>
      </c>
      <c r="AQ26" s="4">
        <f t="shared" si="5"/>
        <v>57</v>
      </c>
    </row>
    <row r="27" spans="1:43" x14ac:dyDescent="0.25">
      <c r="A27" s="254" t="s">
        <v>1151</v>
      </c>
      <c r="B27" s="254"/>
      <c r="C27" s="191" t="s">
        <v>1150</v>
      </c>
      <c r="D27" s="4"/>
      <c r="E27" s="4"/>
      <c r="F27" s="13"/>
      <c r="G27" s="13"/>
      <c r="H27" s="4"/>
      <c r="I27" s="4">
        <f t="shared" si="0"/>
        <v>0</v>
      </c>
      <c r="J27" s="4"/>
      <c r="K27" s="13"/>
      <c r="L27" s="13"/>
      <c r="M27" s="4"/>
      <c r="N27" s="4">
        <f t="shared" si="1"/>
        <v>0</v>
      </c>
      <c r="O27" s="4"/>
      <c r="P27" s="13"/>
      <c r="Q27" s="13"/>
      <c r="R27" s="13"/>
      <c r="S27" s="13"/>
      <c r="T27" s="13"/>
      <c r="U27" s="13">
        <v>4</v>
      </c>
      <c r="V27" s="13"/>
      <c r="W27" s="13"/>
      <c r="X27" s="13"/>
      <c r="Y27" s="13"/>
      <c r="Z27" s="13"/>
      <c r="AA27" s="13"/>
      <c r="AB27" s="13"/>
      <c r="AC27" s="212">
        <f t="shared" si="2"/>
        <v>4</v>
      </c>
      <c r="AD27" s="13"/>
      <c r="AE27" s="4"/>
      <c r="AF27" s="4"/>
      <c r="AG27" s="4"/>
      <c r="AH27" s="4">
        <f t="shared" si="3"/>
        <v>0</v>
      </c>
      <c r="AI27" s="13"/>
      <c r="AJ27" s="13"/>
      <c r="AK27" s="13"/>
      <c r="AL27" s="13"/>
      <c r="AM27" s="13"/>
      <c r="AN27" s="13"/>
      <c r="AO27" s="4">
        <f t="shared" si="4"/>
        <v>0</v>
      </c>
      <c r="AP27" s="4">
        <v>50</v>
      </c>
      <c r="AQ27" s="4">
        <f t="shared" si="5"/>
        <v>54</v>
      </c>
    </row>
    <row r="28" spans="1:43" x14ac:dyDescent="0.25">
      <c r="A28" s="254" t="s">
        <v>1153</v>
      </c>
      <c r="B28" s="254"/>
      <c r="C28" s="191" t="s">
        <v>1152</v>
      </c>
      <c r="D28" s="4"/>
      <c r="E28" s="4"/>
      <c r="F28" s="13"/>
      <c r="G28" s="13"/>
      <c r="H28" s="4"/>
      <c r="I28" s="4">
        <f t="shared" si="0"/>
        <v>0</v>
      </c>
      <c r="J28" s="4"/>
      <c r="K28" s="13"/>
      <c r="L28" s="13"/>
      <c r="M28" s="4"/>
      <c r="N28" s="4">
        <f t="shared" si="1"/>
        <v>0</v>
      </c>
      <c r="O28" s="4"/>
      <c r="P28" s="13"/>
      <c r="Q28" s="13"/>
      <c r="R28" s="13">
        <v>2</v>
      </c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212">
        <f t="shared" si="2"/>
        <v>2</v>
      </c>
      <c r="AD28" s="13"/>
      <c r="AE28" s="4"/>
      <c r="AF28" s="4"/>
      <c r="AG28" s="4"/>
      <c r="AH28" s="4">
        <f t="shared" si="3"/>
        <v>0</v>
      </c>
      <c r="AI28" s="13"/>
      <c r="AJ28" s="13"/>
      <c r="AK28" s="13"/>
      <c r="AL28" s="13"/>
      <c r="AM28" s="13">
        <v>3</v>
      </c>
      <c r="AN28" s="13"/>
      <c r="AO28" s="4">
        <f t="shared" si="4"/>
        <v>3</v>
      </c>
      <c r="AP28" s="4">
        <v>50</v>
      </c>
      <c r="AQ28" s="4">
        <f t="shared" si="5"/>
        <v>55</v>
      </c>
    </row>
    <row r="29" spans="1:43" x14ac:dyDescent="0.25">
      <c r="A29" s="254" t="s">
        <v>1155</v>
      </c>
      <c r="B29" s="254"/>
      <c r="C29" s="191" t="s">
        <v>1154</v>
      </c>
      <c r="D29" s="4"/>
      <c r="E29" s="4"/>
      <c r="F29" s="13"/>
      <c r="G29" s="13"/>
      <c r="H29" s="4"/>
      <c r="I29" s="4">
        <f t="shared" si="0"/>
        <v>0</v>
      </c>
      <c r="J29" s="4">
        <v>3</v>
      </c>
      <c r="K29" s="13">
        <v>3</v>
      </c>
      <c r="L29" s="13"/>
      <c r="M29" s="4"/>
      <c r="N29" s="4">
        <f t="shared" si="1"/>
        <v>6</v>
      </c>
      <c r="O29" s="4">
        <v>2</v>
      </c>
      <c r="P29" s="13"/>
      <c r="Q29" s="13">
        <v>3</v>
      </c>
      <c r="R29" s="13"/>
      <c r="S29" s="13"/>
      <c r="T29" s="13">
        <v>2</v>
      </c>
      <c r="U29" s="13">
        <v>4</v>
      </c>
      <c r="V29" s="13"/>
      <c r="W29" s="13"/>
      <c r="X29" s="13">
        <v>2</v>
      </c>
      <c r="Y29" s="13"/>
      <c r="Z29" s="13"/>
      <c r="AA29" s="13"/>
      <c r="AB29" s="13"/>
      <c r="AC29" s="212">
        <f t="shared" si="2"/>
        <v>13</v>
      </c>
      <c r="AD29" s="13"/>
      <c r="AE29" s="4"/>
      <c r="AF29" s="4"/>
      <c r="AG29" s="4"/>
      <c r="AH29" s="4">
        <f t="shared" si="3"/>
        <v>0</v>
      </c>
      <c r="AI29" s="13"/>
      <c r="AJ29" s="13"/>
      <c r="AK29" s="13"/>
      <c r="AL29" s="13"/>
      <c r="AM29" s="13"/>
      <c r="AN29" s="13"/>
      <c r="AO29" s="4">
        <f t="shared" si="4"/>
        <v>0</v>
      </c>
      <c r="AP29" s="4">
        <v>50</v>
      </c>
      <c r="AQ29" s="4">
        <f t="shared" si="5"/>
        <v>69</v>
      </c>
    </row>
    <row r="30" spans="1:43" x14ac:dyDescent="0.25">
      <c r="A30" s="254" t="s">
        <v>1157</v>
      </c>
      <c r="B30" s="254"/>
      <c r="C30" s="191" t="s">
        <v>1156</v>
      </c>
      <c r="D30" s="4"/>
      <c r="E30" s="4"/>
      <c r="F30" s="13"/>
      <c r="G30" s="13"/>
      <c r="H30" s="4"/>
      <c r="I30" s="4">
        <f t="shared" si="0"/>
        <v>0</v>
      </c>
      <c r="J30" s="4">
        <v>3</v>
      </c>
      <c r="K30" s="13">
        <v>3</v>
      </c>
      <c r="L30" s="13"/>
      <c r="M30" s="4"/>
      <c r="N30" s="4">
        <f t="shared" si="1"/>
        <v>6</v>
      </c>
      <c r="O30" s="4"/>
      <c r="P30" s="13"/>
      <c r="Q30" s="13">
        <v>5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212">
        <f t="shared" si="2"/>
        <v>5</v>
      </c>
      <c r="AD30" s="13"/>
      <c r="AE30" s="4"/>
      <c r="AF30" s="4"/>
      <c r="AG30" s="4"/>
      <c r="AH30" s="4">
        <f t="shared" si="3"/>
        <v>0</v>
      </c>
      <c r="AI30" s="13"/>
      <c r="AJ30" s="13"/>
      <c r="AK30" s="13">
        <v>3</v>
      </c>
      <c r="AL30" s="13"/>
      <c r="AM30" s="13">
        <v>3</v>
      </c>
      <c r="AN30" s="13"/>
      <c r="AO30" s="4">
        <f t="shared" si="4"/>
        <v>6</v>
      </c>
      <c r="AP30" s="4">
        <v>50</v>
      </c>
      <c r="AQ30" s="4">
        <f t="shared" si="5"/>
        <v>67</v>
      </c>
    </row>
    <row r="31" spans="1:43" x14ac:dyDescent="0.25">
      <c r="A31" s="254" t="s">
        <v>1159</v>
      </c>
      <c r="B31" s="254"/>
      <c r="C31" s="191" t="s">
        <v>1158</v>
      </c>
      <c r="D31" s="4"/>
      <c r="E31" s="4"/>
      <c r="F31" s="13">
        <v>2</v>
      </c>
      <c r="G31" s="13"/>
      <c r="H31" s="4"/>
      <c r="I31" s="4">
        <f t="shared" si="0"/>
        <v>2</v>
      </c>
      <c r="J31" s="4">
        <v>3</v>
      </c>
      <c r="K31" s="13">
        <v>3</v>
      </c>
      <c r="L31" s="13"/>
      <c r="M31" s="4"/>
      <c r="N31" s="4">
        <f t="shared" si="1"/>
        <v>6</v>
      </c>
      <c r="O31" s="4"/>
      <c r="P31" s="13">
        <v>3</v>
      </c>
      <c r="Q31" s="13">
        <v>3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212">
        <f t="shared" si="2"/>
        <v>6</v>
      </c>
      <c r="AD31" s="13"/>
      <c r="AE31" s="4"/>
      <c r="AF31" s="4"/>
      <c r="AG31" s="4"/>
      <c r="AH31" s="4">
        <f t="shared" si="3"/>
        <v>0</v>
      </c>
      <c r="AI31" s="13"/>
      <c r="AJ31" s="13"/>
      <c r="AK31" s="13"/>
      <c r="AL31" s="13"/>
      <c r="AM31" s="13"/>
      <c r="AN31" s="13"/>
      <c r="AO31" s="4">
        <f t="shared" si="4"/>
        <v>0</v>
      </c>
      <c r="AP31" s="4">
        <v>50</v>
      </c>
      <c r="AQ31" s="4">
        <f t="shared" si="5"/>
        <v>64</v>
      </c>
    </row>
    <row r="32" spans="1:43" x14ac:dyDescent="0.25">
      <c r="A32" s="254" t="s">
        <v>1161</v>
      </c>
      <c r="B32" s="254"/>
      <c r="C32" s="191" t="s">
        <v>1160</v>
      </c>
      <c r="D32" s="4"/>
      <c r="E32" s="4"/>
      <c r="F32" s="13"/>
      <c r="G32" s="13"/>
      <c r="H32" s="4"/>
      <c r="I32" s="4">
        <f t="shared" si="0"/>
        <v>0</v>
      </c>
      <c r="J32" s="4"/>
      <c r="K32" s="13"/>
      <c r="L32" s="13"/>
      <c r="M32" s="4"/>
      <c r="N32" s="4">
        <f t="shared" si="1"/>
        <v>0</v>
      </c>
      <c r="O32" s="4"/>
      <c r="P32" s="13"/>
      <c r="Q32" s="13">
        <v>5</v>
      </c>
      <c r="R32" s="13"/>
      <c r="S32" s="13"/>
      <c r="T32" s="13"/>
      <c r="U32" s="13">
        <v>4</v>
      </c>
      <c r="V32" s="13">
        <v>5</v>
      </c>
      <c r="W32" s="13">
        <v>3</v>
      </c>
      <c r="X32" s="13"/>
      <c r="Y32" s="13"/>
      <c r="Z32" s="13"/>
      <c r="AA32" s="13">
        <v>3</v>
      </c>
      <c r="AB32" s="13"/>
      <c r="AC32" s="212">
        <f t="shared" si="2"/>
        <v>20</v>
      </c>
      <c r="AD32" s="13"/>
      <c r="AE32" s="4"/>
      <c r="AF32" s="4"/>
      <c r="AG32" s="4"/>
      <c r="AH32" s="4">
        <f t="shared" si="3"/>
        <v>0</v>
      </c>
      <c r="AI32" s="13"/>
      <c r="AJ32" s="13"/>
      <c r="AK32" s="13"/>
      <c r="AL32" s="13">
        <v>3</v>
      </c>
      <c r="AM32" s="13"/>
      <c r="AN32" s="13"/>
      <c r="AO32" s="4">
        <f t="shared" si="4"/>
        <v>3</v>
      </c>
      <c r="AP32" s="4">
        <v>50</v>
      </c>
      <c r="AQ32" s="4">
        <f t="shared" si="5"/>
        <v>73</v>
      </c>
    </row>
    <row r="33" spans="1:43" x14ac:dyDescent="0.25">
      <c r="A33" s="254" t="s">
        <v>1163</v>
      </c>
      <c r="B33" s="254"/>
      <c r="C33" s="191" t="s">
        <v>1162</v>
      </c>
      <c r="D33" s="26"/>
      <c r="E33" s="26"/>
      <c r="F33" s="24"/>
      <c r="G33" s="24"/>
      <c r="H33" s="26"/>
      <c r="I33" s="4">
        <f t="shared" si="0"/>
        <v>0</v>
      </c>
      <c r="J33" s="26">
        <v>3</v>
      </c>
      <c r="K33" s="24">
        <v>3</v>
      </c>
      <c r="L33" s="24">
        <v>3</v>
      </c>
      <c r="M33" s="26"/>
      <c r="N33" s="4">
        <f t="shared" si="1"/>
        <v>9</v>
      </c>
      <c r="O33" s="26"/>
      <c r="P33" s="24"/>
      <c r="Q33" s="24"/>
      <c r="R33" s="24"/>
      <c r="S33" s="24"/>
      <c r="T33" s="24">
        <v>2</v>
      </c>
      <c r="U33" s="24">
        <v>4</v>
      </c>
      <c r="V33" s="24"/>
      <c r="W33" s="24"/>
      <c r="X33" s="24"/>
      <c r="Y33" s="24"/>
      <c r="Z33" s="24"/>
      <c r="AA33" s="24">
        <v>3</v>
      </c>
      <c r="AB33" s="24"/>
      <c r="AC33" s="212">
        <f t="shared" si="2"/>
        <v>9</v>
      </c>
      <c r="AD33" s="13"/>
      <c r="AE33" s="26"/>
      <c r="AF33" s="26"/>
      <c r="AG33" s="26"/>
      <c r="AH33" s="4">
        <f t="shared" si="3"/>
        <v>0</v>
      </c>
      <c r="AI33" s="24"/>
      <c r="AJ33" s="13"/>
      <c r="AK33" s="24"/>
      <c r="AL33" s="24"/>
      <c r="AM33" s="24"/>
      <c r="AN33" s="13"/>
      <c r="AO33" s="4">
        <f t="shared" si="4"/>
        <v>0</v>
      </c>
      <c r="AP33" s="4">
        <v>50</v>
      </c>
      <c r="AQ33" s="4">
        <f t="shared" si="5"/>
        <v>68</v>
      </c>
    </row>
    <row r="34" spans="1:43" x14ac:dyDescent="0.25">
      <c r="A34" s="254" t="s">
        <v>1165</v>
      </c>
      <c r="B34" s="254"/>
      <c r="C34" s="191" t="s">
        <v>1164</v>
      </c>
      <c r="D34" s="4"/>
      <c r="E34" s="4"/>
      <c r="F34" s="13"/>
      <c r="G34" s="13"/>
      <c r="H34" s="4"/>
      <c r="I34" s="4">
        <f t="shared" si="0"/>
        <v>0</v>
      </c>
      <c r="J34" s="4">
        <v>3</v>
      </c>
      <c r="K34" s="13">
        <v>3</v>
      </c>
      <c r="L34" s="13"/>
      <c r="M34" s="4"/>
      <c r="N34" s="4">
        <f t="shared" si="1"/>
        <v>6</v>
      </c>
      <c r="O34" s="4"/>
      <c r="P34" s="13"/>
      <c r="Q34" s="13"/>
      <c r="R34" s="13">
        <v>3</v>
      </c>
      <c r="S34" s="13"/>
      <c r="T34" s="13"/>
      <c r="U34" s="13"/>
      <c r="V34" s="13"/>
      <c r="W34" s="13"/>
      <c r="X34" s="13">
        <v>2</v>
      </c>
      <c r="Y34" s="13"/>
      <c r="Z34" s="13">
        <v>4</v>
      </c>
      <c r="AA34" s="13"/>
      <c r="AB34" s="13">
        <v>5</v>
      </c>
      <c r="AC34" s="212">
        <f t="shared" si="2"/>
        <v>14</v>
      </c>
      <c r="AD34" s="13"/>
      <c r="AE34" s="4"/>
      <c r="AF34" s="4"/>
      <c r="AG34" s="4"/>
      <c r="AH34" s="4">
        <f t="shared" si="3"/>
        <v>0</v>
      </c>
      <c r="AI34" s="13"/>
      <c r="AJ34" s="13"/>
      <c r="AK34" s="13"/>
      <c r="AL34" s="13"/>
      <c r="AM34" s="13"/>
      <c r="AN34" s="13"/>
      <c r="AO34" s="4">
        <f t="shared" si="4"/>
        <v>0</v>
      </c>
      <c r="AP34" s="4">
        <v>50</v>
      </c>
      <c r="AQ34" s="4">
        <f t="shared" si="5"/>
        <v>70</v>
      </c>
    </row>
    <row r="35" spans="1:43" x14ac:dyDescent="0.25">
      <c r="A35" s="254" t="s">
        <v>1167</v>
      </c>
      <c r="B35" s="254"/>
      <c r="C35" s="191" t="s">
        <v>1166</v>
      </c>
      <c r="D35" s="4"/>
      <c r="E35" s="4"/>
      <c r="F35" s="13"/>
      <c r="G35" s="13"/>
      <c r="H35" s="4"/>
      <c r="I35" s="4">
        <f t="shared" si="0"/>
        <v>0</v>
      </c>
      <c r="J35" s="4">
        <v>3</v>
      </c>
      <c r="K35" s="13">
        <v>3</v>
      </c>
      <c r="L35" s="13">
        <v>3</v>
      </c>
      <c r="M35" s="4"/>
      <c r="N35" s="4">
        <f t="shared" si="1"/>
        <v>9</v>
      </c>
      <c r="O35" s="4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>
        <v>3</v>
      </c>
      <c r="AB35" s="13">
        <v>5</v>
      </c>
      <c r="AC35" s="212">
        <f t="shared" si="2"/>
        <v>8</v>
      </c>
      <c r="AD35" s="13"/>
      <c r="AE35" s="4"/>
      <c r="AF35" s="4"/>
      <c r="AG35" s="4"/>
      <c r="AH35" s="4">
        <f t="shared" si="3"/>
        <v>0</v>
      </c>
      <c r="AI35" s="13"/>
      <c r="AJ35" s="13"/>
      <c r="AK35" s="13"/>
      <c r="AL35" s="13"/>
      <c r="AM35" s="13"/>
      <c r="AN35" s="13"/>
      <c r="AO35" s="4">
        <f t="shared" si="4"/>
        <v>0</v>
      </c>
      <c r="AP35" s="4">
        <v>50</v>
      </c>
      <c r="AQ35" s="4">
        <f t="shared" si="5"/>
        <v>67</v>
      </c>
    </row>
    <row r="36" spans="1:43" x14ac:dyDescent="0.25">
      <c r="A36" s="254" t="s">
        <v>1169</v>
      </c>
      <c r="B36" s="254"/>
      <c r="C36" s="191" t="s">
        <v>1168</v>
      </c>
      <c r="D36" s="4"/>
      <c r="E36" s="4"/>
      <c r="F36" s="13"/>
      <c r="G36" s="13"/>
      <c r="H36" s="4"/>
      <c r="I36" s="4">
        <f t="shared" si="0"/>
        <v>0</v>
      </c>
      <c r="J36" s="4"/>
      <c r="K36" s="13"/>
      <c r="L36" s="13"/>
      <c r="M36" s="4"/>
      <c r="N36" s="4">
        <f t="shared" si="1"/>
        <v>0</v>
      </c>
      <c r="O36" s="4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>
        <v>5</v>
      </c>
      <c r="AC36" s="212">
        <f t="shared" si="2"/>
        <v>5</v>
      </c>
      <c r="AD36" s="13"/>
      <c r="AE36" s="4"/>
      <c r="AF36" s="4"/>
      <c r="AG36" s="4"/>
      <c r="AH36" s="4">
        <f t="shared" si="3"/>
        <v>0</v>
      </c>
      <c r="AI36" s="13"/>
      <c r="AJ36" s="13"/>
      <c r="AK36" s="13">
        <v>3</v>
      </c>
      <c r="AL36" s="13"/>
      <c r="AM36" s="13"/>
      <c r="AN36" s="13"/>
      <c r="AO36" s="4">
        <f t="shared" si="4"/>
        <v>3</v>
      </c>
      <c r="AP36" s="4">
        <v>50</v>
      </c>
      <c r="AQ36" s="4">
        <f t="shared" si="5"/>
        <v>58</v>
      </c>
    </row>
    <row r="37" spans="1:43" x14ac:dyDescent="0.25">
      <c r="A37" s="254" t="s">
        <v>1171</v>
      </c>
      <c r="B37" s="254"/>
      <c r="C37" s="191" t="s">
        <v>1170</v>
      </c>
      <c r="D37" s="4"/>
      <c r="E37" s="4"/>
      <c r="F37" s="13"/>
      <c r="G37" s="13"/>
      <c r="H37" s="4"/>
      <c r="I37" s="4">
        <f t="shared" si="0"/>
        <v>0</v>
      </c>
      <c r="J37" s="4">
        <v>3</v>
      </c>
      <c r="K37" s="13">
        <v>3</v>
      </c>
      <c r="L37" s="13">
        <v>3</v>
      </c>
      <c r="M37" s="4"/>
      <c r="N37" s="4">
        <f t="shared" si="1"/>
        <v>9</v>
      </c>
      <c r="O37" s="4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>
        <v>3</v>
      </c>
      <c r="AB37" s="13"/>
      <c r="AC37" s="212">
        <f t="shared" si="2"/>
        <v>3</v>
      </c>
      <c r="AD37" s="13"/>
      <c r="AE37" s="4"/>
      <c r="AF37" s="4"/>
      <c r="AG37" s="4"/>
      <c r="AH37" s="4">
        <f t="shared" si="3"/>
        <v>0</v>
      </c>
      <c r="AI37" s="13">
        <v>2</v>
      </c>
      <c r="AJ37" s="13"/>
      <c r="AK37" s="13"/>
      <c r="AL37" s="13">
        <v>3</v>
      </c>
      <c r="AM37" s="13">
        <v>3</v>
      </c>
      <c r="AN37" s="13"/>
      <c r="AO37" s="4">
        <f t="shared" si="4"/>
        <v>8</v>
      </c>
      <c r="AP37" s="4">
        <v>50</v>
      </c>
      <c r="AQ37" s="4">
        <f t="shared" si="5"/>
        <v>70</v>
      </c>
    </row>
    <row r="38" spans="1:43" x14ac:dyDescent="0.25">
      <c r="A38" s="254" t="s">
        <v>1173</v>
      </c>
      <c r="B38" s="254"/>
      <c r="C38" s="191" t="s">
        <v>1172</v>
      </c>
      <c r="D38" s="4"/>
      <c r="E38" s="4"/>
      <c r="F38" s="13"/>
      <c r="G38" s="13"/>
      <c r="H38" s="4"/>
      <c r="I38" s="4">
        <f t="shared" si="0"/>
        <v>0</v>
      </c>
      <c r="J38" s="4"/>
      <c r="K38" s="13"/>
      <c r="L38" s="13"/>
      <c r="M38" s="4"/>
      <c r="N38" s="4">
        <f t="shared" si="1"/>
        <v>0</v>
      </c>
      <c r="O38" s="4"/>
      <c r="P38" s="13"/>
      <c r="Q38" s="13">
        <v>5</v>
      </c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212">
        <f t="shared" si="2"/>
        <v>5</v>
      </c>
      <c r="AD38" s="13"/>
      <c r="AE38" s="4"/>
      <c r="AF38" s="4"/>
      <c r="AG38" s="4"/>
      <c r="AH38" s="4">
        <f t="shared" si="3"/>
        <v>0</v>
      </c>
      <c r="AI38" s="13"/>
      <c r="AJ38" s="13"/>
      <c r="AK38" s="13"/>
      <c r="AL38" s="13"/>
      <c r="AM38" s="13"/>
      <c r="AN38" s="13"/>
      <c r="AO38" s="4">
        <f t="shared" si="4"/>
        <v>0</v>
      </c>
      <c r="AP38" s="4">
        <v>50</v>
      </c>
      <c r="AQ38" s="4">
        <f t="shared" si="5"/>
        <v>55</v>
      </c>
    </row>
    <row r="39" spans="1:43" x14ac:dyDescent="0.25">
      <c r="A39" s="254" t="s">
        <v>1175</v>
      </c>
      <c r="B39" s="254"/>
      <c r="C39" s="191" t="s">
        <v>1174</v>
      </c>
      <c r="D39" s="4"/>
      <c r="E39" s="4"/>
      <c r="F39" s="13"/>
      <c r="G39" s="13"/>
      <c r="H39" s="4"/>
      <c r="I39" s="4">
        <f t="shared" si="0"/>
        <v>0</v>
      </c>
      <c r="J39" s="4"/>
      <c r="K39" s="13"/>
      <c r="L39" s="13"/>
      <c r="M39" s="4"/>
      <c r="N39" s="4">
        <f t="shared" si="1"/>
        <v>0</v>
      </c>
      <c r="O39" s="4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212">
        <f t="shared" si="2"/>
        <v>0</v>
      </c>
      <c r="AD39" s="13"/>
      <c r="AE39" s="4"/>
      <c r="AF39" s="4"/>
      <c r="AG39" s="4"/>
      <c r="AH39" s="4">
        <f t="shared" si="3"/>
        <v>0</v>
      </c>
      <c r="AI39" s="13"/>
      <c r="AJ39" s="13"/>
      <c r="AK39" s="13"/>
      <c r="AL39" s="13"/>
      <c r="AM39" s="13">
        <v>3</v>
      </c>
      <c r="AN39" s="13"/>
      <c r="AO39" s="4">
        <f t="shared" si="4"/>
        <v>3</v>
      </c>
      <c r="AP39" s="4">
        <v>50</v>
      </c>
      <c r="AQ39" s="4">
        <f t="shared" si="5"/>
        <v>53</v>
      </c>
    </row>
    <row r="40" spans="1:43" x14ac:dyDescent="0.25">
      <c r="A40" s="254" t="s">
        <v>1177</v>
      </c>
      <c r="B40" s="254"/>
      <c r="C40" s="191" t="s">
        <v>1176</v>
      </c>
      <c r="D40" s="4"/>
      <c r="E40" s="4"/>
      <c r="F40" s="13"/>
      <c r="G40" s="13"/>
      <c r="H40" s="4"/>
      <c r="I40" s="4">
        <f t="shared" si="0"/>
        <v>0</v>
      </c>
      <c r="J40" s="4"/>
      <c r="K40" s="13"/>
      <c r="L40" s="13"/>
      <c r="M40" s="4"/>
      <c r="N40" s="4">
        <f t="shared" si="1"/>
        <v>0</v>
      </c>
      <c r="O40" s="4"/>
      <c r="P40" s="13"/>
      <c r="Q40" s="13"/>
      <c r="R40" s="13"/>
      <c r="S40" s="13">
        <v>2</v>
      </c>
      <c r="T40" s="13">
        <v>2</v>
      </c>
      <c r="U40" s="13"/>
      <c r="V40" s="13"/>
      <c r="W40" s="13"/>
      <c r="X40" s="13"/>
      <c r="Y40" s="13"/>
      <c r="Z40" s="13"/>
      <c r="AA40" s="13"/>
      <c r="AB40" s="13"/>
      <c r="AC40" s="212">
        <f t="shared" si="2"/>
        <v>4</v>
      </c>
      <c r="AD40" s="13"/>
      <c r="AE40" s="4"/>
      <c r="AF40" s="4"/>
      <c r="AG40" s="4"/>
      <c r="AH40" s="4">
        <f t="shared" si="3"/>
        <v>0</v>
      </c>
      <c r="AI40" s="13"/>
      <c r="AJ40" s="13">
        <v>2</v>
      </c>
      <c r="AK40" s="13"/>
      <c r="AL40" s="13"/>
      <c r="AM40" s="13"/>
      <c r="AN40" s="13">
        <v>3</v>
      </c>
      <c r="AO40" s="4">
        <f t="shared" si="4"/>
        <v>5</v>
      </c>
      <c r="AP40" s="4">
        <v>50</v>
      </c>
      <c r="AQ40" s="4">
        <f t="shared" si="5"/>
        <v>59</v>
      </c>
    </row>
    <row r="41" spans="1:43" x14ac:dyDescent="0.25">
      <c r="A41" s="254" t="s">
        <v>1179</v>
      </c>
      <c r="B41" s="254"/>
      <c r="C41" s="191" t="s">
        <v>1178</v>
      </c>
      <c r="D41" s="4"/>
      <c r="E41" s="4"/>
      <c r="F41" s="13"/>
      <c r="G41" s="13"/>
      <c r="H41" s="4"/>
      <c r="I41" s="4">
        <f t="shared" si="0"/>
        <v>0</v>
      </c>
      <c r="J41" s="4"/>
      <c r="K41" s="13"/>
      <c r="L41" s="13"/>
      <c r="M41" s="4"/>
      <c r="N41" s="4">
        <f t="shared" si="1"/>
        <v>0</v>
      </c>
      <c r="O41" s="4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212">
        <f t="shared" si="2"/>
        <v>0</v>
      </c>
      <c r="AD41" s="13"/>
      <c r="AE41" s="4"/>
      <c r="AF41" s="4"/>
      <c r="AG41" s="4"/>
      <c r="AH41" s="4">
        <f t="shared" si="3"/>
        <v>0</v>
      </c>
      <c r="AI41" s="13"/>
      <c r="AJ41" s="13">
        <v>2</v>
      </c>
      <c r="AK41" s="13"/>
      <c r="AL41" s="13"/>
      <c r="AM41" s="13"/>
      <c r="AN41" s="13"/>
      <c r="AO41" s="4">
        <f t="shared" si="4"/>
        <v>2</v>
      </c>
      <c r="AP41" s="4">
        <v>50</v>
      </c>
      <c r="AQ41" s="4">
        <f t="shared" si="5"/>
        <v>52</v>
      </c>
    </row>
  </sheetData>
  <mergeCells count="80">
    <mergeCell ref="A1:C2"/>
    <mergeCell ref="D1:AQ1"/>
    <mergeCell ref="D2:I2"/>
    <mergeCell ref="J2:N2"/>
    <mergeCell ref="O2:AB2"/>
    <mergeCell ref="AD2:AG2"/>
    <mergeCell ref="AI2:AN2"/>
    <mergeCell ref="AP2:AP6"/>
    <mergeCell ref="AQ2:AQ6"/>
    <mergeCell ref="A3:C3"/>
    <mergeCell ref="I3:I6"/>
    <mergeCell ref="N3:N6"/>
    <mergeCell ref="AC3:AC6"/>
    <mergeCell ref="AH3:AH6"/>
    <mergeCell ref="AO3:AO6"/>
    <mergeCell ref="A4:C4"/>
    <mergeCell ref="A5:C5"/>
    <mergeCell ref="D5:D6"/>
    <mergeCell ref="E5:E6"/>
    <mergeCell ref="F5:F6"/>
    <mergeCell ref="G5:G6"/>
    <mergeCell ref="H5:H6"/>
    <mergeCell ref="J5:J6"/>
    <mergeCell ref="X5:X6"/>
    <mergeCell ref="Y5:Y6"/>
    <mergeCell ref="Z5:Z6"/>
    <mergeCell ref="AA5:AA6"/>
    <mergeCell ref="K5:K6"/>
    <mergeCell ref="L5:L6"/>
    <mergeCell ref="M5:M6"/>
    <mergeCell ref="O5:O6"/>
    <mergeCell ref="P5:P6"/>
    <mergeCell ref="AN5:AN6"/>
    <mergeCell ref="A6:B6"/>
    <mergeCell ref="A7:B7"/>
    <mergeCell ref="A8:B8"/>
    <mergeCell ref="A9:B9"/>
    <mergeCell ref="AI5:AI6"/>
    <mergeCell ref="AJ5:AJ6"/>
    <mergeCell ref="AK5:AK6"/>
    <mergeCell ref="AL5:AL6"/>
    <mergeCell ref="AM5:AM6"/>
    <mergeCell ref="AB5:AB6"/>
    <mergeCell ref="AD5:AD6"/>
    <mergeCell ref="AE5:AE6"/>
    <mergeCell ref="AF5:AF6"/>
    <mergeCell ref="AG5:AG6"/>
    <mergeCell ref="Q5:Q6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0:B40"/>
    <mergeCell ref="A41:B41"/>
    <mergeCell ref="A35:B35"/>
    <mergeCell ref="A36:B36"/>
    <mergeCell ref="A37:B37"/>
    <mergeCell ref="A38:B38"/>
    <mergeCell ref="A39:B39"/>
  </mergeCells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9"/>
  <sheetViews>
    <sheetView workbookViewId="0">
      <selection activeCell="AI39" sqref="AI39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" customWidth="1"/>
    <col min="9" max="9" width="9" style="19"/>
    <col min="10" max="10" width="15.77734375" style="19" customWidth="1"/>
    <col min="11" max="11" width="15.77734375" style="1" customWidth="1"/>
    <col min="12" max="13" width="15.77734375" style="19" customWidth="1"/>
    <col min="14" max="14" width="9" style="19"/>
    <col min="15" max="16" width="16.44140625" customWidth="1"/>
    <col min="17" max="17" width="15.77734375" style="19" customWidth="1"/>
    <col min="18" max="22" width="15.77734375" style="1" customWidth="1"/>
    <col min="23" max="23" width="9" style="19"/>
    <col min="24" max="27" width="15.77734375" style="19" customWidth="1"/>
    <col min="28" max="28" width="9" style="19"/>
    <col min="29" max="33" width="15.77734375" style="1" customWidth="1"/>
    <col min="34" max="16384" width="9" style="19"/>
  </cols>
  <sheetData>
    <row r="1" spans="1:37" s="1" customFormat="1" ht="35.25" customHeight="1" x14ac:dyDescent="0.25">
      <c r="A1" s="257" t="s">
        <v>476</v>
      </c>
      <c r="B1" s="257"/>
      <c r="C1" s="257"/>
      <c r="D1" s="251" t="s">
        <v>1598</v>
      </c>
      <c r="E1" s="251"/>
      <c r="F1" s="251"/>
      <c r="G1" s="251"/>
      <c r="H1" s="251"/>
      <c r="I1" s="258"/>
      <c r="J1" s="258"/>
      <c r="K1" s="251"/>
      <c r="L1" s="258"/>
      <c r="M1" s="258"/>
      <c r="N1" s="258"/>
      <c r="O1" s="258"/>
      <c r="P1" s="258"/>
      <c r="Q1" s="258"/>
      <c r="R1" s="251"/>
      <c r="S1" s="251"/>
      <c r="T1" s="251"/>
      <c r="U1" s="251"/>
      <c r="V1" s="251"/>
      <c r="W1" s="258"/>
      <c r="X1" s="258"/>
      <c r="Y1" s="258"/>
      <c r="Z1" s="258"/>
      <c r="AA1" s="258"/>
      <c r="AB1" s="258"/>
      <c r="AC1" s="251"/>
      <c r="AD1" s="251"/>
      <c r="AE1" s="251"/>
      <c r="AF1" s="251"/>
      <c r="AG1" s="251"/>
      <c r="AH1" s="258"/>
      <c r="AI1" s="258"/>
      <c r="AJ1" s="258"/>
      <c r="AK1" s="19"/>
    </row>
    <row r="2" spans="1:37" s="1" customFormat="1" ht="14.25" customHeight="1" x14ac:dyDescent="0.25">
      <c r="A2" s="257"/>
      <c r="B2" s="257"/>
      <c r="C2" s="257"/>
      <c r="D2" s="244" t="s">
        <v>1599</v>
      </c>
      <c r="E2" s="244"/>
      <c r="F2" s="244"/>
      <c r="G2" s="244"/>
      <c r="H2" s="244"/>
      <c r="I2" s="255"/>
      <c r="J2" s="255" t="s">
        <v>2264</v>
      </c>
      <c r="K2" s="244"/>
      <c r="L2" s="255"/>
      <c r="M2" s="255"/>
      <c r="N2" s="255"/>
      <c r="O2" s="255" t="s">
        <v>2260</v>
      </c>
      <c r="P2" s="255"/>
      <c r="Q2" s="255"/>
      <c r="R2" s="331"/>
      <c r="S2" s="131"/>
      <c r="T2" s="131"/>
      <c r="U2" s="131"/>
      <c r="V2" s="132"/>
      <c r="W2" s="43"/>
      <c r="X2" s="255" t="s">
        <v>1600</v>
      </c>
      <c r="Y2" s="255"/>
      <c r="Z2" s="255"/>
      <c r="AA2" s="255"/>
      <c r="AB2" s="43"/>
      <c r="AC2" s="244" t="s">
        <v>2262</v>
      </c>
      <c r="AD2" s="244"/>
      <c r="AE2" s="244"/>
      <c r="AF2" s="244"/>
      <c r="AG2" s="91"/>
      <c r="AH2" s="43"/>
      <c r="AI2" s="263" t="s">
        <v>1182</v>
      </c>
      <c r="AJ2" s="255" t="s">
        <v>1183</v>
      </c>
      <c r="AK2" s="19"/>
    </row>
    <row r="3" spans="1:37" s="1" customFormat="1" ht="15.6" x14ac:dyDescent="0.25">
      <c r="A3" s="255" t="s">
        <v>1184</v>
      </c>
      <c r="B3" s="255"/>
      <c r="C3" s="255"/>
      <c r="D3" s="13"/>
      <c r="E3" s="13"/>
      <c r="F3" s="13" t="s">
        <v>1601</v>
      </c>
      <c r="G3" s="13">
        <v>1.2</v>
      </c>
      <c r="H3" s="13">
        <v>2.1</v>
      </c>
      <c r="I3" s="255" t="s">
        <v>1185</v>
      </c>
      <c r="J3" s="4" t="s">
        <v>1602</v>
      </c>
      <c r="K3" s="13"/>
      <c r="L3" s="21"/>
      <c r="M3" s="4"/>
      <c r="N3" s="255" t="s">
        <v>1189</v>
      </c>
      <c r="O3" s="4" t="s">
        <v>1603</v>
      </c>
      <c r="P3" s="4">
        <v>11.1</v>
      </c>
      <c r="Q3" s="4" t="s">
        <v>1604</v>
      </c>
      <c r="R3" s="13"/>
      <c r="S3" s="13">
        <v>3.2</v>
      </c>
      <c r="T3" s="13">
        <v>3.12</v>
      </c>
      <c r="U3" s="13">
        <v>11.25</v>
      </c>
      <c r="V3" s="4">
        <v>5.8</v>
      </c>
      <c r="W3" s="255" t="s">
        <v>1199</v>
      </c>
      <c r="X3" s="4"/>
      <c r="Y3" s="56"/>
      <c r="Z3" s="4"/>
      <c r="AA3" s="4"/>
      <c r="AB3" s="255" t="s">
        <v>1202</v>
      </c>
      <c r="AC3" s="13"/>
      <c r="AD3" s="66"/>
      <c r="AE3" s="13">
        <v>2.2999999999999998</v>
      </c>
      <c r="AF3" s="66" t="s">
        <v>1203</v>
      </c>
      <c r="AG3" s="13">
        <v>2.11</v>
      </c>
      <c r="AH3" s="255" t="s">
        <v>1207</v>
      </c>
      <c r="AI3" s="264"/>
      <c r="AJ3" s="255"/>
      <c r="AK3" s="19"/>
    </row>
    <row r="4" spans="1:37" s="1" customFormat="1" ht="79.95" customHeight="1" x14ac:dyDescent="0.25">
      <c r="A4" s="255" t="s">
        <v>1208</v>
      </c>
      <c r="B4" s="255"/>
      <c r="C4" s="255"/>
      <c r="D4" s="13" t="s">
        <v>1605</v>
      </c>
      <c r="E4" s="66" t="s">
        <v>1606</v>
      </c>
      <c r="F4" s="13" t="s">
        <v>1607</v>
      </c>
      <c r="G4" s="66" t="s">
        <v>1608</v>
      </c>
      <c r="H4" s="133" t="s">
        <v>1609</v>
      </c>
      <c r="I4" s="255"/>
      <c r="J4" s="56" t="s">
        <v>1402</v>
      </c>
      <c r="K4" s="61" t="s">
        <v>1403</v>
      </c>
      <c r="L4" s="56"/>
      <c r="M4" s="56"/>
      <c r="N4" s="255"/>
      <c r="O4" s="41" t="s">
        <v>1610</v>
      </c>
      <c r="P4" s="41" t="s">
        <v>1611</v>
      </c>
      <c r="Q4" s="61" t="s">
        <v>1612</v>
      </c>
      <c r="R4" s="40" t="s">
        <v>1613</v>
      </c>
      <c r="S4" s="56" t="s">
        <v>1614</v>
      </c>
      <c r="T4" s="40" t="s">
        <v>1615</v>
      </c>
      <c r="U4" s="40" t="s">
        <v>1616</v>
      </c>
      <c r="V4" s="61" t="s">
        <v>1617</v>
      </c>
      <c r="W4" s="255"/>
      <c r="X4" s="56"/>
      <c r="Y4" s="56"/>
      <c r="Z4" s="56"/>
      <c r="AA4" s="41"/>
      <c r="AB4" s="255"/>
      <c r="AC4" s="66" t="s">
        <v>1618</v>
      </c>
      <c r="AD4" s="66" t="s">
        <v>1618</v>
      </c>
      <c r="AE4" s="66" t="s">
        <v>1619</v>
      </c>
      <c r="AF4" s="66" t="s">
        <v>1620</v>
      </c>
      <c r="AG4" s="66" t="s">
        <v>1621</v>
      </c>
      <c r="AH4" s="255"/>
      <c r="AI4" s="264"/>
      <c r="AJ4" s="255"/>
      <c r="AK4" s="19"/>
    </row>
    <row r="5" spans="1:37" s="1" customFormat="1" ht="15.6" customHeight="1" x14ac:dyDescent="0.25">
      <c r="A5" s="255" t="s">
        <v>1252</v>
      </c>
      <c r="B5" s="255"/>
      <c r="C5" s="255"/>
      <c r="D5" s="242"/>
      <c r="E5" s="242"/>
      <c r="F5" s="242" t="s">
        <v>1343</v>
      </c>
      <c r="G5" s="242" t="s">
        <v>1343</v>
      </c>
      <c r="H5" s="242" t="s">
        <v>1343</v>
      </c>
      <c r="I5" s="255"/>
      <c r="J5" s="254" t="s">
        <v>1347</v>
      </c>
      <c r="K5" s="242"/>
      <c r="L5" s="254"/>
      <c r="M5" s="254"/>
      <c r="N5" s="255"/>
      <c r="O5" s="254" t="s">
        <v>1347</v>
      </c>
      <c r="P5" s="254" t="s">
        <v>1347</v>
      </c>
      <c r="Q5" s="254" t="s">
        <v>1347</v>
      </c>
      <c r="R5" s="242"/>
      <c r="S5" s="242"/>
      <c r="T5" s="242" t="s">
        <v>1622</v>
      </c>
      <c r="U5" s="242"/>
      <c r="V5" s="254" t="s">
        <v>1253</v>
      </c>
      <c r="W5" s="255"/>
      <c r="X5" s="254"/>
      <c r="Y5" s="254"/>
      <c r="Z5" s="254"/>
      <c r="AA5" s="254"/>
      <c r="AB5" s="255"/>
      <c r="AC5" s="242">
        <v>4.18</v>
      </c>
      <c r="AD5" s="242">
        <v>4.22</v>
      </c>
      <c r="AE5" s="242" t="s">
        <v>1343</v>
      </c>
      <c r="AF5" s="242" t="s">
        <v>1343</v>
      </c>
      <c r="AG5" s="242" t="s">
        <v>1343</v>
      </c>
      <c r="AH5" s="255"/>
      <c r="AI5" s="264"/>
      <c r="AJ5" s="255"/>
      <c r="AK5" s="19"/>
    </row>
    <row r="6" spans="1:37" s="1" customFormat="1" ht="15.6" x14ac:dyDescent="0.25">
      <c r="A6" s="255" t="s">
        <v>1</v>
      </c>
      <c r="B6" s="255"/>
      <c r="C6" s="43" t="s">
        <v>2</v>
      </c>
      <c r="D6" s="242"/>
      <c r="E6" s="242"/>
      <c r="F6" s="242"/>
      <c r="G6" s="242"/>
      <c r="H6" s="242"/>
      <c r="I6" s="255"/>
      <c r="J6" s="254"/>
      <c r="K6" s="242"/>
      <c r="L6" s="254"/>
      <c r="M6" s="254"/>
      <c r="N6" s="255"/>
      <c r="O6" s="254"/>
      <c r="P6" s="254"/>
      <c r="Q6" s="254"/>
      <c r="R6" s="242"/>
      <c r="S6" s="242"/>
      <c r="T6" s="242"/>
      <c r="U6" s="242"/>
      <c r="V6" s="254"/>
      <c r="W6" s="255"/>
      <c r="X6" s="254"/>
      <c r="Y6" s="254"/>
      <c r="Z6" s="254"/>
      <c r="AA6" s="254"/>
      <c r="AB6" s="255"/>
      <c r="AC6" s="242"/>
      <c r="AD6" s="242"/>
      <c r="AE6" s="242"/>
      <c r="AF6" s="242"/>
      <c r="AG6" s="242"/>
      <c r="AH6" s="255"/>
      <c r="AI6" s="265"/>
      <c r="AJ6" s="255"/>
      <c r="AK6" s="19"/>
    </row>
    <row r="7" spans="1:37" s="1" customFormat="1" x14ac:dyDescent="0.25">
      <c r="A7" s="242" t="s">
        <v>478</v>
      </c>
      <c r="B7" s="242"/>
      <c r="C7" s="134" t="s">
        <v>477</v>
      </c>
      <c r="D7" s="13"/>
      <c r="E7" s="13"/>
      <c r="F7" s="13"/>
      <c r="G7" s="13"/>
      <c r="H7" s="13"/>
      <c r="I7" s="4">
        <f t="shared" ref="I7:I41" si="0">IF(SUM(D7:H7)&gt;10,"10",SUM(D7:H7))</f>
        <v>0</v>
      </c>
      <c r="J7" s="4"/>
      <c r="K7" s="13"/>
      <c r="L7" s="4"/>
      <c r="M7" s="4"/>
      <c r="N7" s="4">
        <f t="shared" ref="N7:N41" si="1">IF(SUM(J7:M7)&gt;15,"15",IF(SUM(J7:M7)&lt;0,"0",SUM(J7:M7)))</f>
        <v>0</v>
      </c>
      <c r="O7" s="4"/>
      <c r="P7" s="4"/>
      <c r="Q7" s="4"/>
      <c r="R7" s="13">
        <v>5</v>
      </c>
      <c r="S7" s="13"/>
      <c r="T7" s="13"/>
      <c r="U7" s="13"/>
      <c r="V7" s="4">
        <v>5</v>
      </c>
      <c r="W7" s="4">
        <f>IF(SUM(O7:V7)&gt;50,"50",SUM(O7:V7))</f>
        <v>10</v>
      </c>
      <c r="X7" s="4"/>
      <c r="Y7" s="4"/>
      <c r="Z7" s="4"/>
      <c r="AA7" s="4"/>
      <c r="AB7" s="4">
        <f t="shared" ref="AB7:AB41" si="2">IF(SUM(X7:AA7)&gt;10,"10",SUM(X7:AA7))</f>
        <v>0</v>
      </c>
      <c r="AC7" s="13"/>
      <c r="AD7" s="13"/>
      <c r="AE7" s="13"/>
      <c r="AF7" s="13"/>
      <c r="AG7" s="13"/>
      <c r="AH7" s="4">
        <f>IF(SUM(AC7:AG7)&gt;10,"10",SUM(AC7:AG7))</f>
        <v>0</v>
      </c>
      <c r="AI7" s="4">
        <v>50</v>
      </c>
      <c r="AJ7" s="4">
        <f>SUM(AH7+AB7+W7+N7+I7+AI7)</f>
        <v>60</v>
      </c>
      <c r="AK7" s="19"/>
    </row>
    <row r="8" spans="1:37" s="1" customFormat="1" x14ac:dyDescent="0.25">
      <c r="A8" s="242" t="s">
        <v>480</v>
      </c>
      <c r="B8" s="242"/>
      <c r="C8" s="134" t="s">
        <v>479</v>
      </c>
      <c r="D8" s="13"/>
      <c r="E8" s="13"/>
      <c r="F8" s="13"/>
      <c r="G8" s="13"/>
      <c r="H8" s="13"/>
      <c r="I8" s="4">
        <f t="shared" si="0"/>
        <v>0</v>
      </c>
      <c r="J8" s="4">
        <v>3</v>
      </c>
      <c r="K8" s="13"/>
      <c r="L8" s="4"/>
      <c r="M8" s="4"/>
      <c r="N8" s="4">
        <f t="shared" si="1"/>
        <v>3</v>
      </c>
      <c r="O8" s="4"/>
      <c r="P8" s="4">
        <v>5</v>
      </c>
      <c r="Q8" s="4"/>
      <c r="R8" s="13"/>
      <c r="S8" s="13"/>
      <c r="T8" s="13">
        <v>2</v>
      </c>
      <c r="U8" s="13"/>
      <c r="V8" s="4">
        <v>5</v>
      </c>
      <c r="W8" s="4">
        <f t="shared" ref="W8:W41" si="3">IF(SUM(O8:V8)&gt;50,"50",SUM(O8:V8))</f>
        <v>12</v>
      </c>
      <c r="X8" s="4"/>
      <c r="Y8" s="4"/>
      <c r="Z8" s="4"/>
      <c r="AA8" s="4"/>
      <c r="AB8" s="4">
        <f t="shared" si="2"/>
        <v>0</v>
      </c>
      <c r="AC8" s="13"/>
      <c r="AD8" s="13"/>
      <c r="AE8" s="13"/>
      <c r="AF8" s="13"/>
      <c r="AG8" s="13"/>
      <c r="AH8" s="212">
        <f t="shared" ref="AH8:AH41" si="4">IF(SUM(AC8:AG8)&gt;10,"10",SUM(AC8:AG8))</f>
        <v>0</v>
      </c>
      <c r="AI8" s="4">
        <v>50</v>
      </c>
      <c r="AJ8" s="4">
        <f t="shared" ref="AJ8:AJ41" si="5">SUM(AH8+AB8+W8+N8+I8+AI8)</f>
        <v>65</v>
      </c>
      <c r="AK8" s="19"/>
    </row>
    <row r="9" spans="1:37" s="1" customFormat="1" x14ac:dyDescent="0.25">
      <c r="A9" s="242" t="s">
        <v>482</v>
      </c>
      <c r="B9" s="242"/>
      <c r="C9" s="134" t="s">
        <v>481</v>
      </c>
      <c r="D9" s="13"/>
      <c r="E9" s="13"/>
      <c r="F9" s="13"/>
      <c r="G9" s="13"/>
      <c r="H9" s="13"/>
      <c r="I9" s="4">
        <f t="shared" si="0"/>
        <v>0</v>
      </c>
      <c r="J9" s="4"/>
      <c r="K9" s="13"/>
      <c r="L9" s="4"/>
      <c r="M9" s="4"/>
      <c r="N9" s="4">
        <f t="shared" si="1"/>
        <v>0</v>
      </c>
      <c r="O9" s="4"/>
      <c r="P9" s="4"/>
      <c r="Q9" s="4"/>
      <c r="R9" s="13"/>
      <c r="S9" s="13"/>
      <c r="T9" s="13"/>
      <c r="U9" s="13"/>
      <c r="V9" s="4"/>
      <c r="W9" s="4">
        <f t="shared" si="3"/>
        <v>0</v>
      </c>
      <c r="X9" s="4"/>
      <c r="Y9" s="4"/>
      <c r="Z9" s="4"/>
      <c r="AA9" s="4"/>
      <c r="AB9" s="4">
        <f t="shared" si="2"/>
        <v>0</v>
      </c>
      <c r="AC9" s="13"/>
      <c r="AD9" s="13"/>
      <c r="AE9" s="13"/>
      <c r="AF9" s="13"/>
      <c r="AG9" s="13"/>
      <c r="AH9" s="212">
        <f t="shared" si="4"/>
        <v>0</v>
      </c>
      <c r="AI9" s="4">
        <v>50</v>
      </c>
      <c r="AJ9" s="4">
        <f t="shared" si="5"/>
        <v>50</v>
      </c>
      <c r="AK9" s="19"/>
    </row>
    <row r="10" spans="1:37" s="1" customFormat="1" x14ac:dyDescent="0.25">
      <c r="A10" s="242" t="s">
        <v>484</v>
      </c>
      <c r="B10" s="242"/>
      <c r="C10" s="134" t="s">
        <v>483</v>
      </c>
      <c r="D10" s="13"/>
      <c r="E10" s="13"/>
      <c r="F10" s="13"/>
      <c r="G10" s="13"/>
      <c r="H10" s="13"/>
      <c r="I10" s="4">
        <f t="shared" si="0"/>
        <v>0</v>
      </c>
      <c r="J10" s="4"/>
      <c r="K10" s="13">
        <v>3</v>
      </c>
      <c r="L10" s="4"/>
      <c r="M10" s="4"/>
      <c r="N10" s="4">
        <f t="shared" si="1"/>
        <v>3</v>
      </c>
      <c r="O10" s="4"/>
      <c r="P10" s="4"/>
      <c r="Q10" s="4"/>
      <c r="R10" s="13"/>
      <c r="S10" s="13"/>
      <c r="T10" s="13"/>
      <c r="U10" s="13"/>
      <c r="V10" s="4"/>
      <c r="W10" s="4">
        <f t="shared" si="3"/>
        <v>0</v>
      </c>
      <c r="X10" s="4"/>
      <c r="Y10" s="4"/>
      <c r="Z10" s="4"/>
      <c r="AA10" s="4"/>
      <c r="AB10" s="4">
        <f t="shared" si="2"/>
        <v>0</v>
      </c>
      <c r="AC10" s="13"/>
      <c r="AD10" s="13"/>
      <c r="AE10" s="13"/>
      <c r="AF10" s="13"/>
      <c r="AG10" s="13"/>
      <c r="AH10" s="212">
        <f t="shared" si="4"/>
        <v>0</v>
      </c>
      <c r="AI10" s="4">
        <v>50</v>
      </c>
      <c r="AJ10" s="4">
        <f t="shared" si="5"/>
        <v>53</v>
      </c>
      <c r="AK10" s="19"/>
    </row>
    <row r="11" spans="1:37" s="1" customFormat="1" x14ac:dyDescent="0.25">
      <c r="A11" s="242" t="s">
        <v>486</v>
      </c>
      <c r="B11" s="242"/>
      <c r="C11" s="134" t="s">
        <v>485</v>
      </c>
      <c r="D11" s="13"/>
      <c r="E11" s="42"/>
      <c r="F11" s="13"/>
      <c r="G11" s="42"/>
      <c r="H11" s="13"/>
      <c r="I11" s="4">
        <f t="shared" si="0"/>
        <v>0</v>
      </c>
      <c r="J11" s="4"/>
      <c r="K11" s="13"/>
      <c r="L11" s="4"/>
      <c r="M11" s="4"/>
      <c r="N11" s="4">
        <f t="shared" si="1"/>
        <v>0</v>
      </c>
      <c r="O11" s="4"/>
      <c r="P11" s="4"/>
      <c r="Q11" s="4"/>
      <c r="R11" s="13"/>
      <c r="S11" s="13"/>
      <c r="T11" s="13"/>
      <c r="U11" s="13"/>
      <c r="V11" s="4"/>
      <c r="W11" s="4">
        <f t="shared" si="3"/>
        <v>0</v>
      </c>
      <c r="X11" s="4"/>
      <c r="Y11" s="4"/>
      <c r="Z11" s="4"/>
      <c r="AA11" s="4"/>
      <c r="AB11" s="4">
        <f t="shared" si="2"/>
        <v>0</v>
      </c>
      <c r="AC11" s="13"/>
      <c r="AD11" s="13"/>
      <c r="AE11" s="13"/>
      <c r="AF11" s="13"/>
      <c r="AG11" s="13"/>
      <c r="AH11" s="212">
        <f t="shared" si="4"/>
        <v>0</v>
      </c>
      <c r="AI11" s="4">
        <v>50</v>
      </c>
      <c r="AJ11" s="4">
        <f t="shared" si="5"/>
        <v>50</v>
      </c>
      <c r="AK11" s="19"/>
    </row>
    <row r="12" spans="1:37" s="1" customFormat="1" x14ac:dyDescent="0.25">
      <c r="A12" s="242" t="s">
        <v>488</v>
      </c>
      <c r="B12" s="242"/>
      <c r="C12" s="134" t="s">
        <v>487</v>
      </c>
      <c r="D12" s="13"/>
      <c r="E12" s="42"/>
      <c r="F12" s="13"/>
      <c r="G12" s="42"/>
      <c r="H12" s="13"/>
      <c r="I12" s="4">
        <f t="shared" si="0"/>
        <v>0</v>
      </c>
      <c r="J12" s="4"/>
      <c r="K12" s="13"/>
      <c r="L12" s="4"/>
      <c r="M12" s="4"/>
      <c r="N12" s="4">
        <f t="shared" si="1"/>
        <v>0</v>
      </c>
      <c r="O12" s="4"/>
      <c r="P12" s="4"/>
      <c r="Q12" s="4"/>
      <c r="R12" s="13"/>
      <c r="S12" s="13"/>
      <c r="T12" s="13"/>
      <c r="U12" s="13"/>
      <c r="V12" s="4"/>
      <c r="W12" s="4">
        <f t="shared" si="3"/>
        <v>0</v>
      </c>
      <c r="X12" s="4"/>
      <c r="Y12" s="4"/>
      <c r="Z12" s="4"/>
      <c r="AA12" s="4"/>
      <c r="AB12" s="4">
        <f t="shared" si="2"/>
        <v>0</v>
      </c>
      <c r="AC12" s="13"/>
      <c r="AD12" s="13"/>
      <c r="AE12" s="13"/>
      <c r="AF12" s="13"/>
      <c r="AG12" s="13"/>
      <c r="AH12" s="212">
        <f t="shared" si="4"/>
        <v>0</v>
      </c>
      <c r="AI12" s="4">
        <v>50</v>
      </c>
      <c r="AJ12" s="4">
        <f t="shared" si="5"/>
        <v>50</v>
      </c>
      <c r="AK12" s="19"/>
    </row>
    <row r="13" spans="1:37" s="1" customFormat="1" x14ac:dyDescent="0.25">
      <c r="A13" s="242" t="s">
        <v>490</v>
      </c>
      <c r="B13" s="242"/>
      <c r="C13" s="134" t="s">
        <v>489</v>
      </c>
      <c r="D13" s="13"/>
      <c r="E13" s="42"/>
      <c r="F13" s="13"/>
      <c r="G13" s="42"/>
      <c r="H13" s="13"/>
      <c r="I13" s="4">
        <f t="shared" si="0"/>
        <v>0</v>
      </c>
      <c r="J13" s="4"/>
      <c r="K13" s="13"/>
      <c r="L13" s="4"/>
      <c r="M13" s="4"/>
      <c r="N13" s="4">
        <f t="shared" si="1"/>
        <v>0</v>
      </c>
      <c r="O13" s="4"/>
      <c r="P13" s="4"/>
      <c r="Q13" s="4"/>
      <c r="R13" s="13"/>
      <c r="S13" s="13"/>
      <c r="T13" s="13"/>
      <c r="U13" s="13"/>
      <c r="V13" s="4"/>
      <c r="W13" s="4">
        <f t="shared" si="3"/>
        <v>0</v>
      </c>
      <c r="X13" s="4"/>
      <c r="Y13" s="4"/>
      <c r="Z13" s="4"/>
      <c r="AA13" s="4"/>
      <c r="AB13" s="4">
        <f t="shared" si="2"/>
        <v>0</v>
      </c>
      <c r="AC13" s="13"/>
      <c r="AD13" s="13"/>
      <c r="AE13" s="13"/>
      <c r="AF13" s="13"/>
      <c r="AG13" s="13"/>
      <c r="AH13" s="212">
        <f t="shared" si="4"/>
        <v>0</v>
      </c>
      <c r="AI13" s="4">
        <v>50</v>
      </c>
      <c r="AJ13" s="4">
        <f t="shared" si="5"/>
        <v>50</v>
      </c>
      <c r="AK13" s="19"/>
    </row>
    <row r="14" spans="1:37" s="1" customFormat="1" x14ac:dyDescent="0.25">
      <c r="A14" s="242" t="s">
        <v>492</v>
      </c>
      <c r="B14" s="242"/>
      <c r="C14" s="134" t="s">
        <v>491</v>
      </c>
      <c r="D14" s="13"/>
      <c r="E14" s="42"/>
      <c r="F14" s="13"/>
      <c r="G14" s="42"/>
      <c r="H14" s="13"/>
      <c r="I14" s="4">
        <f t="shared" si="0"/>
        <v>0</v>
      </c>
      <c r="J14" s="4"/>
      <c r="K14" s="13"/>
      <c r="L14" s="4"/>
      <c r="M14" s="4"/>
      <c r="N14" s="4">
        <f t="shared" si="1"/>
        <v>0</v>
      </c>
      <c r="O14" s="4"/>
      <c r="P14" s="4"/>
      <c r="Q14" s="4"/>
      <c r="R14" s="13"/>
      <c r="S14" s="13"/>
      <c r="T14" s="13"/>
      <c r="U14" s="13"/>
      <c r="V14" s="4"/>
      <c r="W14" s="4">
        <f t="shared" si="3"/>
        <v>0</v>
      </c>
      <c r="X14" s="4"/>
      <c r="Y14" s="4"/>
      <c r="Z14" s="4"/>
      <c r="AA14" s="4"/>
      <c r="AB14" s="4">
        <f t="shared" si="2"/>
        <v>0</v>
      </c>
      <c r="AC14" s="13"/>
      <c r="AD14" s="13"/>
      <c r="AE14" s="13"/>
      <c r="AF14" s="13"/>
      <c r="AG14" s="13"/>
      <c r="AH14" s="212">
        <f t="shared" si="4"/>
        <v>0</v>
      </c>
      <c r="AI14" s="4">
        <v>50</v>
      </c>
      <c r="AJ14" s="4">
        <f t="shared" si="5"/>
        <v>50</v>
      </c>
      <c r="AK14" s="19"/>
    </row>
    <row r="15" spans="1:37" s="1" customFormat="1" x14ac:dyDescent="0.25">
      <c r="A15" s="242" t="s">
        <v>494</v>
      </c>
      <c r="B15" s="242"/>
      <c r="C15" s="134" t="s">
        <v>493</v>
      </c>
      <c r="D15" s="13"/>
      <c r="E15" s="13"/>
      <c r="F15" s="13"/>
      <c r="G15" s="13"/>
      <c r="H15" s="13"/>
      <c r="I15" s="4">
        <f t="shared" si="0"/>
        <v>0</v>
      </c>
      <c r="J15" s="4"/>
      <c r="K15" s="13"/>
      <c r="L15" s="4"/>
      <c r="M15" s="4"/>
      <c r="N15" s="4">
        <f t="shared" si="1"/>
        <v>0</v>
      </c>
      <c r="O15" s="4"/>
      <c r="P15" s="4"/>
      <c r="Q15" s="4"/>
      <c r="R15" s="13"/>
      <c r="S15" s="13"/>
      <c r="T15" s="13"/>
      <c r="U15" s="13"/>
      <c r="V15" s="4"/>
      <c r="W15" s="4">
        <f t="shared" si="3"/>
        <v>0</v>
      </c>
      <c r="X15" s="4"/>
      <c r="Y15" s="4"/>
      <c r="Z15" s="4"/>
      <c r="AA15" s="4"/>
      <c r="AB15" s="4">
        <f t="shared" si="2"/>
        <v>0</v>
      </c>
      <c r="AC15" s="13"/>
      <c r="AD15" s="13"/>
      <c r="AE15" s="13"/>
      <c r="AF15" s="13"/>
      <c r="AG15" s="13"/>
      <c r="AH15" s="212">
        <f t="shared" si="4"/>
        <v>0</v>
      </c>
      <c r="AI15" s="4">
        <v>50</v>
      </c>
      <c r="AJ15" s="4">
        <f t="shared" si="5"/>
        <v>50</v>
      </c>
      <c r="AK15" s="19"/>
    </row>
    <row r="16" spans="1:37" s="1" customFormat="1" x14ac:dyDescent="0.25">
      <c r="A16" s="242" t="s">
        <v>496</v>
      </c>
      <c r="B16" s="242"/>
      <c r="C16" s="134" t="s">
        <v>495</v>
      </c>
      <c r="D16" s="13"/>
      <c r="E16" s="13"/>
      <c r="F16" s="13"/>
      <c r="G16" s="13"/>
      <c r="H16" s="13"/>
      <c r="I16" s="4">
        <f t="shared" si="0"/>
        <v>0</v>
      </c>
      <c r="J16" s="4"/>
      <c r="K16" s="13"/>
      <c r="L16" s="4"/>
      <c r="M16" s="4"/>
      <c r="N16" s="4">
        <f t="shared" si="1"/>
        <v>0</v>
      </c>
      <c r="O16" s="4"/>
      <c r="P16" s="4"/>
      <c r="Q16" s="4"/>
      <c r="R16" s="13"/>
      <c r="S16" s="13"/>
      <c r="T16" s="13"/>
      <c r="U16" s="13"/>
      <c r="V16" s="4"/>
      <c r="W16" s="4">
        <f t="shared" si="3"/>
        <v>0</v>
      </c>
      <c r="X16" s="4"/>
      <c r="Y16" s="4"/>
      <c r="Z16" s="4"/>
      <c r="AA16" s="4"/>
      <c r="AB16" s="4">
        <f t="shared" si="2"/>
        <v>0</v>
      </c>
      <c r="AC16" s="13"/>
      <c r="AD16" s="13"/>
      <c r="AE16" s="13"/>
      <c r="AF16" s="13"/>
      <c r="AG16" s="13"/>
      <c r="AH16" s="212">
        <f t="shared" si="4"/>
        <v>0</v>
      </c>
      <c r="AI16" s="4">
        <v>50</v>
      </c>
      <c r="AJ16" s="4">
        <f t="shared" si="5"/>
        <v>50</v>
      </c>
      <c r="AK16" s="19"/>
    </row>
    <row r="17" spans="1:37" s="1" customFormat="1" x14ac:dyDescent="0.25">
      <c r="A17" s="242" t="s">
        <v>498</v>
      </c>
      <c r="B17" s="242"/>
      <c r="C17" s="134" t="s">
        <v>497</v>
      </c>
      <c r="D17" s="13">
        <v>1</v>
      </c>
      <c r="E17" s="13"/>
      <c r="F17" s="13">
        <v>2</v>
      </c>
      <c r="G17" s="13">
        <v>1</v>
      </c>
      <c r="H17" s="13"/>
      <c r="I17" s="4">
        <f t="shared" si="0"/>
        <v>4</v>
      </c>
      <c r="J17" s="4">
        <v>3</v>
      </c>
      <c r="K17" s="13">
        <v>3</v>
      </c>
      <c r="L17" s="4"/>
      <c r="M17" s="4"/>
      <c r="N17" s="4">
        <f t="shared" si="1"/>
        <v>6</v>
      </c>
      <c r="O17" s="4"/>
      <c r="P17" s="4"/>
      <c r="Q17" s="4"/>
      <c r="R17" s="13"/>
      <c r="S17" s="13"/>
      <c r="T17" s="13"/>
      <c r="U17" s="13"/>
      <c r="V17" s="4">
        <v>5</v>
      </c>
      <c r="W17" s="4">
        <f t="shared" si="3"/>
        <v>5</v>
      </c>
      <c r="X17" s="4"/>
      <c r="Y17" s="4"/>
      <c r="Z17" s="4"/>
      <c r="AA17" s="4"/>
      <c r="AB17" s="4">
        <f t="shared" si="2"/>
        <v>0</v>
      </c>
      <c r="AC17" s="13"/>
      <c r="AD17" s="13"/>
      <c r="AE17" s="13"/>
      <c r="AF17" s="13">
        <v>2</v>
      </c>
      <c r="AG17" s="13">
        <v>3</v>
      </c>
      <c r="AH17" s="212">
        <f t="shared" si="4"/>
        <v>5</v>
      </c>
      <c r="AI17" s="4">
        <v>50</v>
      </c>
      <c r="AJ17" s="4">
        <f t="shared" si="5"/>
        <v>70</v>
      </c>
      <c r="AK17" s="19"/>
    </row>
    <row r="18" spans="1:37" s="1" customFormat="1" x14ac:dyDescent="0.25">
      <c r="A18" s="242" t="s">
        <v>500</v>
      </c>
      <c r="B18" s="242"/>
      <c r="C18" s="134" t="s">
        <v>499</v>
      </c>
      <c r="D18" s="13"/>
      <c r="E18" s="13"/>
      <c r="F18" s="13"/>
      <c r="G18" s="13"/>
      <c r="H18" s="13"/>
      <c r="I18" s="4">
        <f t="shared" si="0"/>
        <v>0</v>
      </c>
      <c r="J18" s="4"/>
      <c r="K18" s="13"/>
      <c r="L18" s="4"/>
      <c r="M18" s="4"/>
      <c r="N18" s="4">
        <f t="shared" si="1"/>
        <v>0</v>
      </c>
      <c r="O18" s="4"/>
      <c r="P18" s="4"/>
      <c r="Q18" s="4"/>
      <c r="R18" s="13"/>
      <c r="S18" s="13"/>
      <c r="T18" s="13"/>
      <c r="U18" s="13"/>
      <c r="V18" s="4"/>
      <c r="W18" s="4">
        <f t="shared" si="3"/>
        <v>0</v>
      </c>
      <c r="X18" s="4"/>
      <c r="Y18" s="4"/>
      <c r="Z18" s="4"/>
      <c r="AA18" s="4"/>
      <c r="AB18" s="4">
        <f t="shared" si="2"/>
        <v>0</v>
      </c>
      <c r="AC18" s="13"/>
      <c r="AD18" s="13"/>
      <c r="AE18" s="13"/>
      <c r="AF18" s="13"/>
      <c r="AG18" s="13"/>
      <c r="AH18" s="212">
        <f t="shared" si="4"/>
        <v>0</v>
      </c>
      <c r="AI18" s="4">
        <v>50</v>
      </c>
      <c r="AJ18" s="4">
        <f t="shared" si="5"/>
        <v>50</v>
      </c>
      <c r="AK18" s="19"/>
    </row>
    <row r="19" spans="1:37" s="1" customFormat="1" x14ac:dyDescent="0.25">
      <c r="A19" s="242" t="s">
        <v>502</v>
      </c>
      <c r="B19" s="242"/>
      <c r="C19" s="134" t="s">
        <v>501</v>
      </c>
      <c r="D19" s="13"/>
      <c r="E19" s="13"/>
      <c r="F19" s="13"/>
      <c r="G19" s="13"/>
      <c r="H19" s="13"/>
      <c r="I19" s="4">
        <f t="shared" si="0"/>
        <v>0</v>
      </c>
      <c r="J19" s="4"/>
      <c r="K19" s="13"/>
      <c r="L19" s="4"/>
      <c r="M19" s="4"/>
      <c r="N19" s="4">
        <f t="shared" si="1"/>
        <v>0</v>
      </c>
      <c r="O19" s="4"/>
      <c r="P19" s="4"/>
      <c r="Q19" s="4"/>
      <c r="R19" s="13"/>
      <c r="S19" s="13"/>
      <c r="T19" s="13"/>
      <c r="U19" s="13"/>
      <c r="V19" s="4"/>
      <c r="W19" s="4">
        <f t="shared" si="3"/>
        <v>0</v>
      </c>
      <c r="X19" s="4"/>
      <c r="Y19" s="4"/>
      <c r="Z19" s="4"/>
      <c r="AA19" s="4"/>
      <c r="AB19" s="4">
        <f t="shared" si="2"/>
        <v>0</v>
      </c>
      <c r="AC19" s="13"/>
      <c r="AD19" s="13"/>
      <c r="AE19" s="13"/>
      <c r="AF19" s="13"/>
      <c r="AG19" s="13"/>
      <c r="AH19" s="212">
        <f t="shared" si="4"/>
        <v>0</v>
      </c>
      <c r="AI19" s="4">
        <v>50</v>
      </c>
      <c r="AJ19" s="4">
        <f t="shared" si="5"/>
        <v>50</v>
      </c>
      <c r="AK19" s="19"/>
    </row>
    <row r="20" spans="1:37" s="1" customFormat="1" x14ac:dyDescent="0.25">
      <c r="A20" s="242" t="s">
        <v>504</v>
      </c>
      <c r="B20" s="242"/>
      <c r="C20" s="134" t="s">
        <v>503</v>
      </c>
      <c r="D20" s="13"/>
      <c r="E20" s="13"/>
      <c r="F20" s="13"/>
      <c r="G20" s="13"/>
      <c r="H20" s="13"/>
      <c r="I20" s="4">
        <f t="shared" si="0"/>
        <v>0</v>
      </c>
      <c r="J20" s="4">
        <v>3</v>
      </c>
      <c r="K20" s="13"/>
      <c r="L20" s="4"/>
      <c r="M20" s="4"/>
      <c r="N20" s="4">
        <f t="shared" si="1"/>
        <v>3</v>
      </c>
      <c r="O20" s="4"/>
      <c r="P20" s="4">
        <v>5</v>
      </c>
      <c r="Q20" s="4"/>
      <c r="R20" s="13"/>
      <c r="S20" s="13">
        <v>4</v>
      </c>
      <c r="T20" s="13">
        <v>2</v>
      </c>
      <c r="U20" s="13">
        <v>3</v>
      </c>
      <c r="V20" s="4">
        <v>5</v>
      </c>
      <c r="W20" s="4">
        <f t="shared" si="3"/>
        <v>19</v>
      </c>
      <c r="X20" s="4"/>
      <c r="Y20" s="4"/>
      <c r="Z20" s="4"/>
      <c r="AA20" s="4"/>
      <c r="AB20" s="4">
        <f t="shared" si="2"/>
        <v>0</v>
      </c>
      <c r="AC20" s="13">
        <v>3</v>
      </c>
      <c r="AD20" s="13"/>
      <c r="AE20" s="13"/>
      <c r="AF20" s="13"/>
      <c r="AG20" s="13"/>
      <c r="AH20" s="212">
        <f t="shared" si="4"/>
        <v>3</v>
      </c>
      <c r="AI20" s="4">
        <v>50</v>
      </c>
      <c r="AJ20" s="4">
        <f t="shared" si="5"/>
        <v>75</v>
      </c>
      <c r="AK20" s="19"/>
    </row>
    <row r="21" spans="1:37" s="1" customFormat="1" x14ac:dyDescent="0.25">
      <c r="A21" s="242" t="s">
        <v>506</v>
      </c>
      <c r="B21" s="242"/>
      <c r="C21" s="134" t="s">
        <v>505</v>
      </c>
      <c r="D21" s="13"/>
      <c r="E21" s="13"/>
      <c r="F21" s="13"/>
      <c r="G21" s="13"/>
      <c r="H21" s="13"/>
      <c r="I21" s="4">
        <f t="shared" si="0"/>
        <v>0</v>
      </c>
      <c r="J21" s="4">
        <v>3</v>
      </c>
      <c r="K21" s="13">
        <v>3</v>
      </c>
      <c r="L21" s="4"/>
      <c r="M21" s="4"/>
      <c r="N21" s="4">
        <f t="shared" si="1"/>
        <v>6</v>
      </c>
      <c r="O21" s="4"/>
      <c r="P21" s="4"/>
      <c r="Q21" s="4"/>
      <c r="R21" s="13"/>
      <c r="S21" s="13"/>
      <c r="T21" s="13"/>
      <c r="U21" s="13"/>
      <c r="V21" s="4">
        <v>5</v>
      </c>
      <c r="W21" s="4">
        <f t="shared" si="3"/>
        <v>5</v>
      </c>
      <c r="X21" s="4"/>
      <c r="Y21" s="4"/>
      <c r="Z21" s="4"/>
      <c r="AA21" s="4"/>
      <c r="AB21" s="4">
        <f t="shared" si="2"/>
        <v>0</v>
      </c>
      <c r="AC21" s="13"/>
      <c r="AD21" s="13"/>
      <c r="AE21" s="13"/>
      <c r="AF21" s="13"/>
      <c r="AG21" s="13"/>
      <c r="AH21" s="212">
        <f t="shared" si="4"/>
        <v>0</v>
      </c>
      <c r="AI21" s="4">
        <v>50</v>
      </c>
      <c r="AJ21" s="4">
        <f t="shared" si="5"/>
        <v>61</v>
      </c>
      <c r="AK21" s="19"/>
    </row>
    <row r="22" spans="1:37" s="1" customFormat="1" x14ac:dyDescent="0.25">
      <c r="A22" s="242" t="s">
        <v>508</v>
      </c>
      <c r="B22" s="242"/>
      <c r="C22" s="134" t="s">
        <v>507</v>
      </c>
      <c r="D22" s="13"/>
      <c r="E22" s="13"/>
      <c r="F22" s="13"/>
      <c r="G22" s="13"/>
      <c r="H22" s="13"/>
      <c r="I22" s="4">
        <f t="shared" si="0"/>
        <v>0</v>
      </c>
      <c r="J22" s="4"/>
      <c r="K22" s="13">
        <v>3</v>
      </c>
      <c r="L22" s="4"/>
      <c r="M22" s="4"/>
      <c r="N22" s="4">
        <f t="shared" si="1"/>
        <v>3</v>
      </c>
      <c r="O22" s="4"/>
      <c r="P22" s="4"/>
      <c r="Q22" s="4"/>
      <c r="R22" s="13"/>
      <c r="S22" s="13"/>
      <c r="T22" s="13"/>
      <c r="U22" s="13"/>
      <c r="V22" s="4"/>
      <c r="W22" s="4">
        <f t="shared" si="3"/>
        <v>0</v>
      </c>
      <c r="X22" s="4"/>
      <c r="Y22" s="4"/>
      <c r="Z22" s="4"/>
      <c r="AA22" s="4"/>
      <c r="AB22" s="4">
        <f t="shared" si="2"/>
        <v>0</v>
      </c>
      <c r="AC22" s="13"/>
      <c r="AD22" s="13"/>
      <c r="AE22" s="13"/>
      <c r="AF22" s="13"/>
      <c r="AG22" s="13"/>
      <c r="AH22" s="212">
        <f t="shared" si="4"/>
        <v>0</v>
      </c>
      <c r="AI22" s="4">
        <v>50</v>
      </c>
      <c r="AJ22" s="4">
        <f t="shared" si="5"/>
        <v>53</v>
      </c>
      <c r="AK22" s="19"/>
    </row>
    <row r="23" spans="1:37" s="1" customFormat="1" x14ac:dyDescent="0.25">
      <c r="A23" s="242" t="s">
        <v>510</v>
      </c>
      <c r="B23" s="242"/>
      <c r="C23" s="134" t="s">
        <v>509</v>
      </c>
      <c r="D23" s="13"/>
      <c r="E23" s="13"/>
      <c r="F23" s="13"/>
      <c r="G23" s="13"/>
      <c r="H23" s="13"/>
      <c r="I23" s="4">
        <f t="shared" si="0"/>
        <v>0</v>
      </c>
      <c r="J23" s="4">
        <v>3</v>
      </c>
      <c r="K23" s="13"/>
      <c r="L23" s="4"/>
      <c r="M23" s="4"/>
      <c r="N23" s="4">
        <f t="shared" si="1"/>
        <v>3</v>
      </c>
      <c r="O23" s="4"/>
      <c r="P23" s="4"/>
      <c r="Q23" s="4"/>
      <c r="R23" s="13"/>
      <c r="S23" s="13"/>
      <c r="T23" s="13">
        <v>2</v>
      </c>
      <c r="U23" s="13"/>
      <c r="V23" s="4">
        <v>5</v>
      </c>
      <c r="W23" s="4">
        <f t="shared" si="3"/>
        <v>7</v>
      </c>
      <c r="X23" s="4"/>
      <c r="Y23" s="4"/>
      <c r="Z23" s="4"/>
      <c r="AA23" s="4"/>
      <c r="AB23" s="4">
        <f t="shared" si="2"/>
        <v>0</v>
      </c>
      <c r="AC23" s="13"/>
      <c r="AD23" s="13"/>
      <c r="AE23" s="13"/>
      <c r="AF23" s="13"/>
      <c r="AG23" s="13"/>
      <c r="AH23" s="212">
        <f t="shared" si="4"/>
        <v>0</v>
      </c>
      <c r="AI23" s="4">
        <v>50</v>
      </c>
      <c r="AJ23" s="4">
        <f t="shared" si="5"/>
        <v>60</v>
      </c>
      <c r="AK23" s="19"/>
    </row>
    <row r="24" spans="1:37" s="1" customFormat="1" x14ac:dyDescent="0.25">
      <c r="A24" s="242" t="s">
        <v>512</v>
      </c>
      <c r="B24" s="242"/>
      <c r="C24" s="134" t="s">
        <v>511</v>
      </c>
      <c r="D24" s="13"/>
      <c r="E24" s="13"/>
      <c r="F24" s="13"/>
      <c r="G24" s="13"/>
      <c r="H24" s="13"/>
      <c r="I24" s="4">
        <f t="shared" si="0"/>
        <v>0</v>
      </c>
      <c r="J24" s="4"/>
      <c r="K24" s="13"/>
      <c r="L24" s="4"/>
      <c r="M24" s="4"/>
      <c r="N24" s="4">
        <f t="shared" si="1"/>
        <v>0</v>
      </c>
      <c r="O24" s="4"/>
      <c r="P24" s="4"/>
      <c r="Q24" s="4"/>
      <c r="R24" s="13"/>
      <c r="S24" s="13"/>
      <c r="T24" s="13"/>
      <c r="U24" s="13"/>
      <c r="V24" s="4"/>
      <c r="W24" s="4">
        <f t="shared" si="3"/>
        <v>0</v>
      </c>
      <c r="X24" s="4"/>
      <c r="Y24" s="4"/>
      <c r="Z24" s="4"/>
      <c r="AA24" s="4"/>
      <c r="AB24" s="4">
        <f t="shared" si="2"/>
        <v>0</v>
      </c>
      <c r="AC24" s="13"/>
      <c r="AD24" s="13"/>
      <c r="AE24" s="13"/>
      <c r="AF24" s="13"/>
      <c r="AG24" s="13"/>
      <c r="AH24" s="212">
        <f t="shared" si="4"/>
        <v>0</v>
      </c>
      <c r="AI24" s="4">
        <v>50</v>
      </c>
      <c r="AJ24" s="4">
        <f t="shared" si="5"/>
        <v>50</v>
      </c>
      <c r="AK24" s="19"/>
    </row>
    <row r="25" spans="1:37" s="1" customFormat="1" x14ac:dyDescent="0.25">
      <c r="A25" s="242" t="s">
        <v>514</v>
      </c>
      <c r="B25" s="242"/>
      <c r="C25" s="134" t="s">
        <v>513</v>
      </c>
      <c r="D25" s="13"/>
      <c r="E25" s="13"/>
      <c r="F25" s="13"/>
      <c r="G25" s="13"/>
      <c r="H25" s="13"/>
      <c r="I25" s="4">
        <f t="shared" si="0"/>
        <v>0</v>
      </c>
      <c r="J25" s="4"/>
      <c r="K25" s="13"/>
      <c r="L25" s="4"/>
      <c r="M25" s="4"/>
      <c r="N25" s="4">
        <f t="shared" si="1"/>
        <v>0</v>
      </c>
      <c r="O25" s="4"/>
      <c r="P25" s="4"/>
      <c r="Q25" s="4"/>
      <c r="R25" s="13"/>
      <c r="S25" s="13"/>
      <c r="T25" s="13"/>
      <c r="U25" s="13"/>
      <c r="V25" s="4"/>
      <c r="W25" s="4">
        <f t="shared" si="3"/>
        <v>0</v>
      </c>
      <c r="X25" s="4"/>
      <c r="Y25" s="4"/>
      <c r="Z25" s="4"/>
      <c r="AA25" s="4"/>
      <c r="AB25" s="4">
        <f t="shared" si="2"/>
        <v>0</v>
      </c>
      <c r="AC25" s="13"/>
      <c r="AD25" s="13"/>
      <c r="AE25" s="13"/>
      <c r="AF25" s="13"/>
      <c r="AG25" s="13"/>
      <c r="AH25" s="212">
        <f t="shared" si="4"/>
        <v>0</v>
      </c>
      <c r="AI25" s="4">
        <v>50</v>
      </c>
      <c r="AJ25" s="4">
        <f t="shared" si="5"/>
        <v>50</v>
      </c>
      <c r="AK25" s="19"/>
    </row>
    <row r="26" spans="1:37" s="1" customFormat="1" x14ac:dyDescent="0.25">
      <c r="A26" s="242" t="s">
        <v>516</v>
      </c>
      <c r="B26" s="242"/>
      <c r="C26" s="134" t="s">
        <v>515</v>
      </c>
      <c r="D26" s="13"/>
      <c r="E26" s="13"/>
      <c r="F26" s="13"/>
      <c r="G26" s="13"/>
      <c r="H26" s="13"/>
      <c r="I26" s="4">
        <f t="shared" si="0"/>
        <v>0</v>
      </c>
      <c r="J26" s="4"/>
      <c r="K26" s="13"/>
      <c r="L26" s="4"/>
      <c r="M26" s="4"/>
      <c r="N26" s="4">
        <f t="shared" si="1"/>
        <v>0</v>
      </c>
      <c r="O26" s="4">
        <v>5</v>
      </c>
      <c r="P26" s="4"/>
      <c r="Q26" s="4"/>
      <c r="R26" s="13"/>
      <c r="S26" s="13"/>
      <c r="T26" s="13"/>
      <c r="U26" s="13"/>
      <c r="V26" s="4"/>
      <c r="W26" s="4">
        <f t="shared" si="3"/>
        <v>5</v>
      </c>
      <c r="X26" s="4"/>
      <c r="Y26" s="4"/>
      <c r="Z26" s="4"/>
      <c r="AA26" s="4"/>
      <c r="AB26" s="4">
        <f t="shared" si="2"/>
        <v>0</v>
      </c>
      <c r="AC26" s="13"/>
      <c r="AD26" s="13"/>
      <c r="AE26" s="13"/>
      <c r="AF26" s="13"/>
      <c r="AG26" s="13"/>
      <c r="AH26" s="212">
        <f t="shared" si="4"/>
        <v>0</v>
      </c>
      <c r="AI26" s="4">
        <v>50</v>
      </c>
      <c r="AJ26" s="4">
        <f t="shared" si="5"/>
        <v>55</v>
      </c>
      <c r="AK26" s="19"/>
    </row>
    <row r="27" spans="1:37" s="1" customFormat="1" x14ac:dyDescent="0.25">
      <c r="A27" s="242" t="s">
        <v>518</v>
      </c>
      <c r="B27" s="242"/>
      <c r="C27" s="134" t="s">
        <v>517</v>
      </c>
      <c r="D27" s="13"/>
      <c r="E27" s="13"/>
      <c r="F27" s="13"/>
      <c r="G27" s="13"/>
      <c r="H27" s="13"/>
      <c r="I27" s="4">
        <f t="shared" si="0"/>
        <v>0</v>
      </c>
      <c r="J27" s="4"/>
      <c r="K27" s="13"/>
      <c r="L27" s="4"/>
      <c r="M27" s="4"/>
      <c r="N27" s="4">
        <f t="shared" si="1"/>
        <v>0</v>
      </c>
      <c r="O27" s="4"/>
      <c r="P27" s="4"/>
      <c r="Q27" s="4"/>
      <c r="R27" s="13"/>
      <c r="S27" s="13"/>
      <c r="T27" s="13"/>
      <c r="U27" s="13"/>
      <c r="V27" s="4"/>
      <c r="W27" s="4">
        <f t="shared" si="3"/>
        <v>0</v>
      </c>
      <c r="X27" s="4"/>
      <c r="Y27" s="4"/>
      <c r="Z27" s="4"/>
      <c r="AA27" s="4"/>
      <c r="AB27" s="4">
        <f t="shared" si="2"/>
        <v>0</v>
      </c>
      <c r="AC27" s="13"/>
      <c r="AD27" s="13"/>
      <c r="AE27" s="13"/>
      <c r="AF27" s="13"/>
      <c r="AG27" s="13"/>
      <c r="AH27" s="212">
        <f t="shared" si="4"/>
        <v>0</v>
      </c>
      <c r="AI27" s="4">
        <v>50</v>
      </c>
      <c r="AJ27" s="4">
        <f t="shared" si="5"/>
        <v>50</v>
      </c>
      <c r="AK27" s="19"/>
    </row>
    <row r="28" spans="1:37" s="1" customFormat="1" x14ac:dyDescent="0.25">
      <c r="A28" s="242" t="s">
        <v>520</v>
      </c>
      <c r="B28" s="242"/>
      <c r="C28" s="134" t="s">
        <v>519</v>
      </c>
      <c r="D28" s="13"/>
      <c r="E28" s="13"/>
      <c r="F28" s="13"/>
      <c r="G28" s="13"/>
      <c r="H28" s="13"/>
      <c r="I28" s="4">
        <f t="shared" si="0"/>
        <v>0</v>
      </c>
      <c r="J28" s="4"/>
      <c r="K28" s="13"/>
      <c r="L28" s="4"/>
      <c r="M28" s="4"/>
      <c r="N28" s="4">
        <f t="shared" si="1"/>
        <v>0</v>
      </c>
      <c r="O28" s="4"/>
      <c r="P28" s="4"/>
      <c r="Q28" s="4"/>
      <c r="R28" s="13"/>
      <c r="S28" s="13"/>
      <c r="T28" s="13"/>
      <c r="U28" s="13"/>
      <c r="V28" s="4"/>
      <c r="W28" s="4">
        <f t="shared" si="3"/>
        <v>0</v>
      </c>
      <c r="X28" s="4"/>
      <c r="Y28" s="4"/>
      <c r="Z28" s="4"/>
      <c r="AA28" s="4"/>
      <c r="AB28" s="4">
        <f t="shared" si="2"/>
        <v>0</v>
      </c>
      <c r="AC28" s="13"/>
      <c r="AD28" s="13"/>
      <c r="AE28" s="13"/>
      <c r="AF28" s="13"/>
      <c r="AG28" s="13"/>
      <c r="AH28" s="212">
        <f t="shared" si="4"/>
        <v>0</v>
      </c>
      <c r="AI28" s="4">
        <v>50</v>
      </c>
      <c r="AJ28" s="4">
        <f t="shared" si="5"/>
        <v>50</v>
      </c>
      <c r="AK28" s="19"/>
    </row>
    <row r="29" spans="1:37" s="1" customFormat="1" x14ac:dyDescent="0.25">
      <c r="A29" s="242" t="s">
        <v>522</v>
      </c>
      <c r="B29" s="242"/>
      <c r="C29" s="134" t="s">
        <v>521</v>
      </c>
      <c r="D29" s="13"/>
      <c r="E29" s="13"/>
      <c r="F29" s="13"/>
      <c r="G29" s="13"/>
      <c r="H29" s="13"/>
      <c r="I29" s="4">
        <f t="shared" si="0"/>
        <v>0</v>
      </c>
      <c r="J29" s="4"/>
      <c r="K29" s="13"/>
      <c r="L29" s="4"/>
      <c r="M29" s="4"/>
      <c r="N29" s="4">
        <f t="shared" si="1"/>
        <v>0</v>
      </c>
      <c r="O29" s="4"/>
      <c r="P29" s="4">
        <v>5</v>
      </c>
      <c r="Q29" s="4"/>
      <c r="R29" s="13"/>
      <c r="S29" s="13"/>
      <c r="T29" s="13"/>
      <c r="U29" s="13"/>
      <c r="V29" s="4"/>
      <c r="W29" s="4">
        <f t="shared" si="3"/>
        <v>5</v>
      </c>
      <c r="X29" s="4"/>
      <c r="Y29" s="4"/>
      <c r="Z29" s="4"/>
      <c r="AA29" s="4"/>
      <c r="AB29" s="4">
        <f t="shared" si="2"/>
        <v>0</v>
      </c>
      <c r="AC29" s="13"/>
      <c r="AD29" s="13"/>
      <c r="AE29" s="13"/>
      <c r="AF29" s="13"/>
      <c r="AG29" s="13"/>
      <c r="AH29" s="212">
        <f t="shared" si="4"/>
        <v>0</v>
      </c>
      <c r="AI29" s="4">
        <v>50</v>
      </c>
      <c r="AJ29" s="4">
        <f t="shared" si="5"/>
        <v>55</v>
      </c>
      <c r="AK29" s="19"/>
    </row>
    <row r="30" spans="1:37" s="1" customFormat="1" x14ac:dyDescent="0.25">
      <c r="A30" s="242" t="s">
        <v>524</v>
      </c>
      <c r="B30" s="242"/>
      <c r="C30" s="134" t="s">
        <v>523</v>
      </c>
      <c r="D30" s="13"/>
      <c r="E30" s="13"/>
      <c r="F30" s="13"/>
      <c r="G30" s="13"/>
      <c r="H30" s="13"/>
      <c r="I30" s="4">
        <f t="shared" si="0"/>
        <v>0</v>
      </c>
      <c r="J30" s="4"/>
      <c r="K30" s="13"/>
      <c r="L30" s="4"/>
      <c r="M30" s="4"/>
      <c r="N30" s="4">
        <f t="shared" si="1"/>
        <v>0</v>
      </c>
      <c r="O30" s="4"/>
      <c r="P30" s="4"/>
      <c r="Q30" s="4"/>
      <c r="R30" s="13"/>
      <c r="S30" s="13"/>
      <c r="T30" s="13"/>
      <c r="U30" s="13"/>
      <c r="V30" s="4"/>
      <c r="W30" s="4">
        <f t="shared" si="3"/>
        <v>0</v>
      </c>
      <c r="X30" s="4"/>
      <c r="Y30" s="4"/>
      <c r="Z30" s="4"/>
      <c r="AA30" s="4"/>
      <c r="AB30" s="4">
        <f t="shared" si="2"/>
        <v>0</v>
      </c>
      <c r="AC30" s="13"/>
      <c r="AD30" s="13"/>
      <c r="AE30" s="13"/>
      <c r="AF30" s="13"/>
      <c r="AG30" s="13"/>
      <c r="AH30" s="212">
        <f t="shared" si="4"/>
        <v>0</v>
      </c>
      <c r="AI30" s="4">
        <v>50</v>
      </c>
      <c r="AJ30" s="4">
        <f t="shared" si="5"/>
        <v>50</v>
      </c>
      <c r="AK30" s="19"/>
    </row>
    <row r="31" spans="1:37" s="1" customFormat="1" x14ac:dyDescent="0.25">
      <c r="A31" s="242" t="s">
        <v>526</v>
      </c>
      <c r="B31" s="242"/>
      <c r="C31" s="134" t="s">
        <v>525</v>
      </c>
      <c r="D31" s="13"/>
      <c r="E31" s="13">
        <v>1</v>
      </c>
      <c r="F31" s="13"/>
      <c r="G31" s="13"/>
      <c r="H31" s="13"/>
      <c r="I31" s="4">
        <f t="shared" si="0"/>
        <v>1</v>
      </c>
      <c r="J31" s="4">
        <v>3</v>
      </c>
      <c r="K31" s="13"/>
      <c r="L31" s="4"/>
      <c r="M31" s="4"/>
      <c r="N31" s="4">
        <f t="shared" si="1"/>
        <v>3</v>
      </c>
      <c r="O31" s="4"/>
      <c r="P31" s="4"/>
      <c r="Q31" s="4"/>
      <c r="R31" s="13"/>
      <c r="S31" s="13"/>
      <c r="T31" s="13"/>
      <c r="U31" s="13"/>
      <c r="V31" s="4"/>
      <c r="W31" s="4">
        <f t="shared" si="3"/>
        <v>0</v>
      </c>
      <c r="X31" s="4"/>
      <c r="Y31" s="4"/>
      <c r="Z31" s="4"/>
      <c r="AA31" s="4"/>
      <c r="AB31" s="4">
        <f t="shared" si="2"/>
        <v>0</v>
      </c>
      <c r="AC31" s="13"/>
      <c r="AD31" s="13"/>
      <c r="AE31" s="13"/>
      <c r="AF31" s="13"/>
      <c r="AG31" s="13"/>
      <c r="AH31" s="212">
        <f t="shared" si="4"/>
        <v>0</v>
      </c>
      <c r="AI31" s="4">
        <v>50</v>
      </c>
      <c r="AJ31" s="4">
        <f t="shared" si="5"/>
        <v>54</v>
      </c>
      <c r="AK31" s="19"/>
    </row>
    <row r="32" spans="1:37" s="1" customFormat="1" x14ac:dyDescent="0.25">
      <c r="A32" s="242" t="s">
        <v>528</v>
      </c>
      <c r="B32" s="242"/>
      <c r="C32" s="134" t="s">
        <v>527</v>
      </c>
      <c r="D32" s="13"/>
      <c r="E32" s="13"/>
      <c r="F32" s="13"/>
      <c r="G32" s="13"/>
      <c r="H32" s="13"/>
      <c r="I32" s="4">
        <f t="shared" si="0"/>
        <v>0</v>
      </c>
      <c r="J32" s="4"/>
      <c r="K32" s="13"/>
      <c r="L32" s="4"/>
      <c r="M32" s="4"/>
      <c r="N32" s="4">
        <f t="shared" si="1"/>
        <v>0</v>
      </c>
      <c r="O32" s="4"/>
      <c r="P32" s="4">
        <v>5</v>
      </c>
      <c r="Q32" s="4"/>
      <c r="R32" s="13"/>
      <c r="S32" s="13"/>
      <c r="T32" s="13"/>
      <c r="U32" s="13"/>
      <c r="V32" s="4"/>
      <c r="W32" s="4">
        <f t="shared" si="3"/>
        <v>5</v>
      </c>
      <c r="X32" s="4"/>
      <c r="Y32" s="4"/>
      <c r="Z32" s="4"/>
      <c r="AA32" s="4"/>
      <c r="AB32" s="4">
        <f t="shared" si="2"/>
        <v>0</v>
      </c>
      <c r="AC32" s="13"/>
      <c r="AD32" s="13"/>
      <c r="AE32" s="13"/>
      <c r="AF32" s="13"/>
      <c r="AG32" s="13"/>
      <c r="AH32" s="212">
        <f t="shared" si="4"/>
        <v>0</v>
      </c>
      <c r="AI32" s="4">
        <v>50</v>
      </c>
      <c r="AJ32" s="4">
        <f t="shared" si="5"/>
        <v>55</v>
      </c>
      <c r="AK32" s="19"/>
    </row>
    <row r="33" spans="1:37" s="1" customFormat="1" x14ac:dyDescent="0.25">
      <c r="A33" s="242" t="s">
        <v>530</v>
      </c>
      <c r="B33" s="242"/>
      <c r="C33" s="134" t="s">
        <v>529</v>
      </c>
      <c r="D33" s="24"/>
      <c r="E33" s="24"/>
      <c r="F33" s="24"/>
      <c r="G33" s="24"/>
      <c r="H33" s="24"/>
      <c r="I33" s="4">
        <f t="shared" si="0"/>
        <v>0</v>
      </c>
      <c r="J33" s="4"/>
      <c r="K33" s="24"/>
      <c r="L33" s="4"/>
      <c r="M33" s="26"/>
      <c r="N33" s="4">
        <f t="shared" si="1"/>
        <v>0</v>
      </c>
      <c r="O33" s="26">
        <v>5</v>
      </c>
      <c r="P33" s="26"/>
      <c r="Q33" s="26"/>
      <c r="R33" s="24"/>
      <c r="S33" s="24"/>
      <c r="T33" s="24"/>
      <c r="U33" s="24"/>
      <c r="V33" s="4"/>
      <c r="W33" s="4">
        <f t="shared" si="3"/>
        <v>5</v>
      </c>
      <c r="X33" s="26"/>
      <c r="Y33" s="26"/>
      <c r="Z33" s="26"/>
      <c r="AA33" s="26"/>
      <c r="AB33" s="4">
        <f t="shared" si="2"/>
        <v>0</v>
      </c>
      <c r="AC33" s="24"/>
      <c r="AD33" s="24"/>
      <c r="AE33" s="24"/>
      <c r="AF33" s="24"/>
      <c r="AG33" s="24"/>
      <c r="AH33" s="212">
        <f t="shared" si="4"/>
        <v>0</v>
      </c>
      <c r="AI33" s="4">
        <v>50</v>
      </c>
      <c r="AJ33" s="4">
        <f t="shared" si="5"/>
        <v>55</v>
      </c>
      <c r="AK33" s="19"/>
    </row>
    <row r="34" spans="1:37" s="1" customFormat="1" x14ac:dyDescent="0.25">
      <c r="A34" s="242" t="s">
        <v>532</v>
      </c>
      <c r="B34" s="242"/>
      <c r="C34" s="134" t="s">
        <v>531</v>
      </c>
      <c r="D34" s="13"/>
      <c r="E34" s="13"/>
      <c r="F34" s="13"/>
      <c r="G34" s="13"/>
      <c r="H34" s="13"/>
      <c r="I34" s="4">
        <f t="shared" si="0"/>
        <v>0</v>
      </c>
      <c r="J34" s="4"/>
      <c r="K34" s="13"/>
      <c r="L34" s="4"/>
      <c r="M34" s="4"/>
      <c r="N34" s="4">
        <f t="shared" si="1"/>
        <v>0</v>
      </c>
      <c r="O34" s="4">
        <v>5</v>
      </c>
      <c r="P34" s="4"/>
      <c r="Q34" s="4"/>
      <c r="R34" s="13"/>
      <c r="S34" s="13"/>
      <c r="T34" s="13"/>
      <c r="U34" s="13"/>
      <c r="V34" s="4"/>
      <c r="W34" s="4">
        <f t="shared" si="3"/>
        <v>5</v>
      </c>
      <c r="X34" s="4"/>
      <c r="Y34" s="4"/>
      <c r="Z34" s="4"/>
      <c r="AA34" s="4"/>
      <c r="AB34" s="4">
        <f t="shared" si="2"/>
        <v>0</v>
      </c>
      <c r="AC34" s="13"/>
      <c r="AD34" s="13"/>
      <c r="AE34" s="13"/>
      <c r="AF34" s="13"/>
      <c r="AG34" s="13"/>
      <c r="AH34" s="212">
        <f t="shared" si="4"/>
        <v>0</v>
      </c>
      <c r="AI34" s="4">
        <v>50</v>
      </c>
      <c r="AJ34" s="4">
        <f t="shared" si="5"/>
        <v>55</v>
      </c>
      <c r="AK34" s="19"/>
    </row>
    <row r="35" spans="1:37" s="1" customFormat="1" x14ac:dyDescent="0.25">
      <c r="A35" s="242" t="s">
        <v>534</v>
      </c>
      <c r="B35" s="242"/>
      <c r="C35" s="134" t="s">
        <v>533</v>
      </c>
      <c r="D35" s="13"/>
      <c r="E35" s="13"/>
      <c r="F35" s="13"/>
      <c r="G35" s="13"/>
      <c r="H35" s="13"/>
      <c r="I35" s="4">
        <f t="shared" si="0"/>
        <v>0</v>
      </c>
      <c r="J35" s="4"/>
      <c r="K35" s="13"/>
      <c r="L35" s="4"/>
      <c r="M35" s="4"/>
      <c r="N35" s="4">
        <f t="shared" si="1"/>
        <v>0</v>
      </c>
      <c r="O35" s="4"/>
      <c r="P35" s="4"/>
      <c r="Q35" s="4"/>
      <c r="R35" s="13"/>
      <c r="S35" s="13"/>
      <c r="T35" s="13"/>
      <c r="U35" s="13"/>
      <c r="V35" s="4"/>
      <c r="W35" s="4">
        <f t="shared" si="3"/>
        <v>0</v>
      </c>
      <c r="X35" s="4"/>
      <c r="Y35" s="4"/>
      <c r="Z35" s="4"/>
      <c r="AA35" s="4"/>
      <c r="AB35" s="4">
        <f t="shared" si="2"/>
        <v>0</v>
      </c>
      <c r="AC35" s="13"/>
      <c r="AD35" s="13"/>
      <c r="AE35" s="13"/>
      <c r="AF35" s="13"/>
      <c r="AG35" s="13"/>
      <c r="AH35" s="212">
        <f t="shared" si="4"/>
        <v>0</v>
      </c>
      <c r="AI35" s="4">
        <v>50</v>
      </c>
      <c r="AJ35" s="4">
        <f t="shared" si="5"/>
        <v>50</v>
      </c>
      <c r="AK35" s="19"/>
    </row>
    <row r="36" spans="1:37" s="1" customFormat="1" x14ac:dyDescent="0.25">
      <c r="A36" s="242" t="s">
        <v>536</v>
      </c>
      <c r="B36" s="242"/>
      <c r="C36" s="134" t="s">
        <v>535</v>
      </c>
      <c r="D36" s="13"/>
      <c r="E36" s="13"/>
      <c r="F36" s="13"/>
      <c r="G36" s="13"/>
      <c r="H36" s="13"/>
      <c r="I36" s="4">
        <f t="shared" si="0"/>
        <v>0</v>
      </c>
      <c r="J36" s="4"/>
      <c r="K36" s="13"/>
      <c r="L36" s="4"/>
      <c r="M36" s="4"/>
      <c r="N36" s="4">
        <f t="shared" si="1"/>
        <v>0</v>
      </c>
      <c r="O36" s="4">
        <v>5</v>
      </c>
      <c r="P36" s="4"/>
      <c r="Q36" s="4"/>
      <c r="R36" s="13"/>
      <c r="S36" s="13"/>
      <c r="T36" s="13"/>
      <c r="U36" s="13"/>
      <c r="V36" s="4"/>
      <c r="W36" s="4">
        <f t="shared" si="3"/>
        <v>5</v>
      </c>
      <c r="X36" s="4"/>
      <c r="Y36" s="4"/>
      <c r="Z36" s="4"/>
      <c r="AA36" s="4"/>
      <c r="AB36" s="4">
        <f t="shared" si="2"/>
        <v>0</v>
      </c>
      <c r="AC36" s="13"/>
      <c r="AD36" s="13"/>
      <c r="AE36" s="13"/>
      <c r="AF36" s="13"/>
      <c r="AG36" s="13"/>
      <c r="AH36" s="212">
        <f t="shared" si="4"/>
        <v>0</v>
      </c>
      <c r="AI36" s="4">
        <v>50</v>
      </c>
      <c r="AJ36" s="4">
        <f t="shared" si="5"/>
        <v>55</v>
      </c>
      <c r="AK36" s="19"/>
    </row>
    <row r="37" spans="1:37" s="1" customFormat="1" x14ac:dyDescent="0.25">
      <c r="A37" s="242" t="s">
        <v>538</v>
      </c>
      <c r="B37" s="242"/>
      <c r="C37" s="134" t="s">
        <v>537</v>
      </c>
      <c r="D37" s="13"/>
      <c r="E37" s="13"/>
      <c r="F37" s="13"/>
      <c r="G37" s="13"/>
      <c r="H37" s="13"/>
      <c r="I37" s="4">
        <f t="shared" si="0"/>
        <v>0</v>
      </c>
      <c r="J37" s="4">
        <v>3</v>
      </c>
      <c r="K37" s="13"/>
      <c r="L37" s="4"/>
      <c r="M37" s="4"/>
      <c r="N37" s="4">
        <f t="shared" si="1"/>
        <v>3</v>
      </c>
      <c r="O37" s="4">
        <v>5</v>
      </c>
      <c r="P37" s="4"/>
      <c r="Q37" s="4">
        <v>2</v>
      </c>
      <c r="R37" s="13"/>
      <c r="S37" s="13"/>
      <c r="T37" s="13"/>
      <c r="U37" s="13"/>
      <c r="V37" s="4"/>
      <c r="W37" s="4">
        <f t="shared" si="3"/>
        <v>7</v>
      </c>
      <c r="X37" s="4"/>
      <c r="Y37" s="4"/>
      <c r="Z37" s="4"/>
      <c r="AA37" s="4"/>
      <c r="AB37" s="4">
        <f t="shared" si="2"/>
        <v>0</v>
      </c>
      <c r="AC37" s="13"/>
      <c r="AD37" s="13"/>
      <c r="AE37" s="13"/>
      <c r="AF37" s="13"/>
      <c r="AG37" s="13"/>
      <c r="AH37" s="212">
        <f t="shared" si="4"/>
        <v>0</v>
      </c>
      <c r="AI37" s="4">
        <v>50</v>
      </c>
      <c r="AJ37" s="4">
        <f t="shared" si="5"/>
        <v>60</v>
      </c>
      <c r="AK37" s="19"/>
    </row>
    <row r="38" spans="1:37" s="1" customFormat="1" x14ac:dyDescent="0.25">
      <c r="A38" s="242" t="s">
        <v>540</v>
      </c>
      <c r="B38" s="242"/>
      <c r="C38" s="134" t="s">
        <v>539</v>
      </c>
      <c r="D38" s="13"/>
      <c r="E38" s="13"/>
      <c r="F38" s="13"/>
      <c r="G38" s="13"/>
      <c r="H38" s="13">
        <v>1</v>
      </c>
      <c r="I38" s="4">
        <f t="shared" si="0"/>
        <v>1</v>
      </c>
      <c r="J38" s="4"/>
      <c r="K38" s="13"/>
      <c r="L38" s="4"/>
      <c r="M38" s="4"/>
      <c r="N38" s="4">
        <f t="shared" si="1"/>
        <v>0</v>
      </c>
      <c r="O38" s="4">
        <v>5</v>
      </c>
      <c r="P38" s="4"/>
      <c r="Q38" s="4"/>
      <c r="R38" s="13"/>
      <c r="S38" s="13">
        <v>4</v>
      </c>
      <c r="T38" s="13"/>
      <c r="U38" s="13"/>
      <c r="V38" s="4"/>
      <c r="W38" s="4">
        <f t="shared" si="3"/>
        <v>9</v>
      </c>
      <c r="X38" s="4"/>
      <c r="Y38" s="4"/>
      <c r="Z38" s="4"/>
      <c r="AA38" s="4"/>
      <c r="AB38" s="4">
        <f t="shared" si="2"/>
        <v>0</v>
      </c>
      <c r="AC38" s="13">
        <v>3</v>
      </c>
      <c r="AD38" s="13">
        <v>3</v>
      </c>
      <c r="AE38" s="13">
        <v>2</v>
      </c>
      <c r="AF38" s="13">
        <v>2</v>
      </c>
      <c r="AG38" s="13">
        <v>3</v>
      </c>
      <c r="AH38" s="212" t="str">
        <f t="shared" si="4"/>
        <v>10</v>
      </c>
      <c r="AI38" s="4">
        <v>50</v>
      </c>
      <c r="AJ38" s="4">
        <f t="shared" si="5"/>
        <v>70</v>
      </c>
      <c r="AK38" s="19"/>
    </row>
    <row r="39" spans="1:37" s="1" customFormat="1" x14ac:dyDescent="0.25">
      <c r="A39" s="242" t="s">
        <v>542</v>
      </c>
      <c r="B39" s="242"/>
      <c r="C39" s="134" t="s">
        <v>541</v>
      </c>
      <c r="D39" s="13"/>
      <c r="E39" s="13"/>
      <c r="F39" s="13"/>
      <c r="G39" s="13"/>
      <c r="H39" s="13"/>
      <c r="I39" s="4">
        <f t="shared" si="0"/>
        <v>0</v>
      </c>
      <c r="J39" s="4"/>
      <c r="K39" s="13"/>
      <c r="L39" s="4"/>
      <c r="M39" s="4"/>
      <c r="N39" s="4">
        <f t="shared" si="1"/>
        <v>0</v>
      </c>
      <c r="O39" s="4">
        <v>5</v>
      </c>
      <c r="P39" s="4"/>
      <c r="Q39" s="4"/>
      <c r="R39" s="13"/>
      <c r="S39" s="13"/>
      <c r="T39" s="13"/>
      <c r="U39" s="13"/>
      <c r="V39" s="4"/>
      <c r="W39" s="4">
        <f t="shared" si="3"/>
        <v>5</v>
      </c>
      <c r="X39" s="4"/>
      <c r="Y39" s="4"/>
      <c r="Z39" s="4"/>
      <c r="AA39" s="4"/>
      <c r="AB39" s="4">
        <f t="shared" si="2"/>
        <v>0</v>
      </c>
      <c r="AC39" s="13"/>
      <c r="AD39" s="13"/>
      <c r="AE39" s="13"/>
      <c r="AF39" s="13"/>
      <c r="AG39" s="13"/>
      <c r="AH39" s="212">
        <f t="shared" si="4"/>
        <v>0</v>
      </c>
      <c r="AI39" s="4">
        <v>50</v>
      </c>
      <c r="AJ39" s="4">
        <f t="shared" si="5"/>
        <v>55</v>
      </c>
      <c r="AK39" s="19"/>
    </row>
    <row r="40" spans="1:37" s="1" customFormat="1" x14ac:dyDescent="0.25">
      <c r="A40" s="242" t="s">
        <v>544</v>
      </c>
      <c r="B40" s="242"/>
      <c r="C40" s="134" t="s">
        <v>543</v>
      </c>
      <c r="D40" s="13"/>
      <c r="E40" s="13"/>
      <c r="F40" s="13"/>
      <c r="G40" s="13"/>
      <c r="H40" s="13"/>
      <c r="I40" s="4">
        <f t="shared" si="0"/>
        <v>0</v>
      </c>
      <c r="J40" s="4"/>
      <c r="K40" s="13"/>
      <c r="L40" s="4"/>
      <c r="M40" s="4"/>
      <c r="N40" s="4">
        <f t="shared" si="1"/>
        <v>0</v>
      </c>
      <c r="O40" s="4">
        <v>5</v>
      </c>
      <c r="P40" s="4"/>
      <c r="Q40" s="4"/>
      <c r="R40" s="13"/>
      <c r="S40" s="13"/>
      <c r="T40" s="13"/>
      <c r="U40" s="13"/>
      <c r="V40" s="4"/>
      <c r="W40" s="4">
        <f t="shared" si="3"/>
        <v>5</v>
      </c>
      <c r="X40" s="4"/>
      <c r="Y40" s="4"/>
      <c r="Z40" s="4"/>
      <c r="AA40" s="4"/>
      <c r="AB40" s="4">
        <f t="shared" si="2"/>
        <v>0</v>
      </c>
      <c r="AC40" s="13"/>
      <c r="AD40" s="13"/>
      <c r="AE40" s="13"/>
      <c r="AF40" s="13"/>
      <c r="AG40" s="13"/>
      <c r="AH40" s="212">
        <f t="shared" si="4"/>
        <v>0</v>
      </c>
      <c r="AI40" s="4">
        <v>50</v>
      </c>
      <c r="AJ40" s="4">
        <f t="shared" si="5"/>
        <v>55</v>
      </c>
      <c r="AK40" s="19"/>
    </row>
    <row r="41" spans="1:37" s="1" customFormat="1" x14ac:dyDescent="0.25">
      <c r="A41" s="242" t="s">
        <v>546</v>
      </c>
      <c r="B41" s="242"/>
      <c r="C41" s="134" t="s">
        <v>545</v>
      </c>
      <c r="D41" s="13"/>
      <c r="E41" s="13"/>
      <c r="F41" s="13"/>
      <c r="G41" s="13"/>
      <c r="H41" s="13"/>
      <c r="I41" s="4">
        <f t="shared" si="0"/>
        <v>0</v>
      </c>
      <c r="J41" s="4"/>
      <c r="K41" s="13"/>
      <c r="L41" s="4"/>
      <c r="M41" s="4"/>
      <c r="N41" s="4">
        <f t="shared" si="1"/>
        <v>0</v>
      </c>
      <c r="O41" s="4"/>
      <c r="P41" s="4"/>
      <c r="Q41" s="4"/>
      <c r="R41" s="13"/>
      <c r="S41" s="13"/>
      <c r="T41" s="13"/>
      <c r="U41" s="13"/>
      <c r="V41" s="4"/>
      <c r="W41" s="4">
        <f t="shared" si="3"/>
        <v>0</v>
      </c>
      <c r="X41" s="4"/>
      <c r="Y41" s="4"/>
      <c r="Z41" s="4"/>
      <c r="AA41" s="4"/>
      <c r="AB41" s="4">
        <f t="shared" si="2"/>
        <v>0</v>
      </c>
      <c r="AC41" s="13"/>
      <c r="AD41" s="13"/>
      <c r="AE41" s="13"/>
      <c r="AF41" s="13"/>
      <c r="AG41" s="13"/>
      <c r="AH41" s="212">
        <f t="shared" si="4"/>
        <v>0</v>
      </c>
      <c r="AI41" s="4">
        <v>50</v>
      </c>
      <c r="AJ41" s="4">
        <f t="shared" si="5"/>
        <v>50</v>
      </c>
      <c r="AK41" s="19"/>
    </row>
    <row r="42" spans="1:37" ht="10.95" customHeight="1" x14ac:dyDescent="0.15">
      <c r="A42" s="330"/>
      <c r="B42" s="330"/>
      <c r="C42" s="135"/>
      <c r="I42" s="136"/>
      <c r="L42" s="136"/>
      <c r="M42" s="136"/>
      <c r="N42" s="136"/>
      <c r="W42" s="136"/>
      <c r="X42" s="136"/>
      <c r="Y42" s="136"/>
      <c r="Z42" s="136"/>
      <c r="AA42" s="136"/>
      <c r="AB42" s="136"/>
      <c r="AH42" s="136"/>
      <c r="AI42" s="136"/>
      <c r="AJ42" s="136"/>
      <c r="AK42" s="136"/>
    </row>
    <row r="43" spans="1:37" x14ac:dyDescent="0.15">
      <c r="A43" s="330"/>
      <c r="B43" s="330"/>
      <c r="C43" s="135"/>
      <c r="I43" s="136"/>
      <c r="L43" s="136"/>
      <c r="M43" s="136"/>
      <c r="N43" s="136"/>
      <c r="W43" s="136"/>
      <c r="X43" s="136"/>
      <c r="Y43" s="136"/>
      <c r="Z43" s="136"/>
      <c r="AA43" s="136"/>
      <c r="AB43" s="136"/>
      <c r="AH43" s="136"/>
      <c r="AI43" s="136"/>
      <c r="AJ43" s="136"/>
      <c r="AK43" s="136"/>
    </row>
    <row r="44" spans="1:37" x14ac:dyDescent="0.25">
      <c r="A44" s="330"/>
      <c r="B44" s="330"/>
      <c r="C44" s="137"/>
      <c r="I44" s="136"/>
      <c r="L44" s="136"/>
      <c r="M44" s="136"/>
      <c r="N44" s="136"/>
      <c r="W44" s="136"/>
      <c r="X44" s="136"/>
      <c r="Y44" s="136"/>
      <c r="Z44" s="136"/>
      <c r="AA44" s="136"/>
      <c r="AB44" s="136"/>
      <c r="AH44" s="136"/>
      <c r="AI44" s="136"/>
      <c r="AJ44" s="136"/>
      <c r="AK44" s="136"/>
    </row>
    <row r="45" spans="1:37" x14ac:dyDescent="0.25">
      <c r="A45" s="330"/>
      <c r="B45" s="330"/>
      <c r="C45" s="136"/>
      <c r="I45" s="136"/>
      <c r="L45" s="136"/>
      <c r="M45" s="136"/>
      <c r="N45" s="136"/>
      <c r="W45" s="136"/>
      <c r="X45" s="136"/>
      <c r="Y45" s="136"/>
      <c r="Z45" s="136"/>
      <c r="AA45" s="136"/>
      <c r="AB45" s="136"/>
      <c r="AH45" s="136"/>
      <c r="AI45" s="136"/>
      <c r="AJ45" s="136"/>
      <c r="AK45" s="136"/>
    </row>
    <row r="46" spans="1:37" x14ac:dyDescent="0.25">
      <c r="A46" s="330"/>
      <c r="B46" s="330"/>
      <c r="C46" s="136"/>
      <c r="I46" s="136"/>
      <c r="L46" s="136"/>
      <c r="M46" s="136"/>
      <c r="N46" s="136"/>
      <c r="W46" s="136"/>
      <c r="X46" s="136"/>
      <c r="Y46" s="136"/>
      <c r="Z46" s="136"/>
      <c r="AA46" s="136"/>
      <c r="AB46" s="136"/>
      <c r="AH46" s="136"/>
      <c r="AI46" s="136"/>
      <c r="AJ46" s="136"/>
      <c r="AK46" s="136"/>
    </row>
    <row r="47" spans="1:37" x14ac:dyDescent="0.25">
      <c r="A47" s="330"/>
      <c r="B47" s="330"/>
      <c r="C47" s="136"/>
      <c r="I47" s="136"/>
      <c r="L47" s="136"/>
      <c r="M47" s="136"/>
      <c r="N47" s="136"/>
      <c r="W47" s="136"/>
      <c r="X47" s="136"/>
      <c r="Y47" s="136"/>
      <c r="Z47" s="136"/>
      <c r="AA47" s="136"/>
      <c r="AB47" s="136"/>
      <c r="AH47" s="136"/>
      <c r="AI47" s="136"/>
      <c r="AJ47" s="136"/>
      <c r="AK47" s="136"/>
    </row>
    <row r="48" spans="1:37" x14ac:dyDescent="0.25">
      <c r="A48" s="136"/>
      <c r="B48" s="136"/>
      <c r="C48" s="136"/>
      <c r="I48" s="136"/>
      <c r="L48" s="136"/>
      <c r="M48" s="136"/>
      <c r="N48" s="136"/>
      <c r="W48" s="136"/>
      <c r="X48" s="136"/>
      <c r="Y48" s="136"/>
      <c r="Z48" s="136"/>
      <c r="AA48" s="136"/>
      <c r="AB48" s="136"/>
      <c r="AH48" s="136"/>
      <c r="AI48" s="136"/>
      <c r="AJ48" s="136"/>
      <c r="AK48" s="136"/>
    </row>
    <row r="49" spans="1:37" x14ac:dyDescent="0.25">
      <c r="A49" s="136"/>
      <c r="B49" s="136"/>
      <c r="C49" s="136"/>
      <c r="I49" s="136"/>
      <c r="L49" s="136"/>
      <c r="M49" s="136"/>
      <c r="N49" s="136"/>
      <c r="W49" s="136"/>
      <c r="X49" s="136"/>
      <c r="Y49" s="136"/>
      <c r="Z49" s="136"/>
      <c r="AA49" s="136"/>
      <c r="AB49" s="136"/>
      <c r="AH49" s="136"/>
      <c r="AI49" s="136"/>
      <c r="AJ49" s="136"/>
      <c r="AK49" s="136"/>
    </row>
  </sheetData>
  <mergeCells count="85">
    <mergeCell ref="A1:C2"/>
    <mergeCell ref="D1:AJ1"/>
    <mergeCell ref="D2:I2"/>
    <mergeCell ref="J2:N2"/>
    <mergeCell ref="O2:R2"/>
    <mergeCell ref="X2:AA2"/>
    <mergeCell ref="AC2:AF2"/>
    <mergeCell ref="AI2:AI6"/>
    <mergeCell ref="AJ2:AJ6"/>
    <mergeCell ref="A3:C3"/>
    <mergeCell ref="I3:I6"/>
    <mergeCell ref="N3:N6"/>
    <mergeCell ref="W3:W6"/>
    <mergeCell ref="AB3:AB6"/>
    <mergeCell ref="AH3:AH6"/>
    <mergeCell ref="A4:C4"/>
    <mergeCell ref="A5:C5"/>
    <mergeCell ref="D5:D6"/>
    <mergeCell ref="E5:E6"/>
    <mergeCell ref="F5:F6"/>
    <mergeCell ref="G5:G6"/>
    <mergeCell ref="P5:P6"/>
    <mergeCell ref="Q5:Q6"/>
    <mergeCell ref="R5:R6"/>
    <mergeCell ref="S5:S6"/>
    <mergeCell ref="H5:H6"/>
    <mergeCell ref="J5:J6"/>
    <mergeCell ref="K5:K6"/>
    <mergeCell ref="L5:L6"/>
    <mergeCell ref="M5:M6"/>
    <mergeCell ref="AF5:AF6"/>
    <mergeCell ref="AG5:AG6"/>
    <mergeCell ref="A6:B6"/>
    <mergeCell ref="A7:B7"/>
    <mergeCell ref="A8:B8"/>
    <mergeCell ref="Z5:Z6"/>
    <mergeCell ref="AA5:AA6"/>
    <mergeCell ref="AC5:AC6"/>
    <mergeCell ref="AD5:AD6"/>
    <mergeCell ref="AE5:AE6"/>
    <mergeCell ref="T5:T6"/>
    <mergeCell ref="U5:U6"/>
    <mergeCell ref="V5:V6"/>
    <mergeCell ref="X5:X6"/>
    <mergeCell ref="Y5:Y6"/>
    <mergeCell ref="O5:O6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6:B46"/>
    <mergeCell ref="A47:B47"/>
    <mergeCell ref="A41:B41"/>
    <mergeCell ref="A42:B42"/>
    <mergeCell ref="A43:B43"/>
    <mergeCell ref="A44:B44"/>
    <mergeCell ref="A45:B45"/>
  </mergeCells>
  <phoneticPr fontId="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workbookViewId="0">
      <selection activeCell="J39" sqref="J39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9" customWidth="1"/>
    <col min="9" max="9" width="9" style="19"/>
    <col min="10" max="13" width="15.77734375" style="19" customWidth="1"/>
    <col min="14" max="14" width="9" style="19"/>
    <col min="15" max="22" width="15.77734375" style="19" customWidth="1"/>
    <col min="23" max="23" width="9" style="19"/>
    <col min="24" max="27" width="15.77734375" style="19" customWidth="1"/>
    <col min="28" max="28" width="9" style="19"/>
    <col min="29" max="32" width="15.77734375" style="19" customWidth="1"/>
    <col min="33" max="16384" width="9" style="19"/>
  </cols>
  <sheetData>
    <row r="1" spans="1:35" ht="35.25" customHeight="1" x14ac:dyDescent="0.25">
      <c r="A1" s="257" t="s">
        <v>0</v>
      </c>
      <c r="B1" s="257"/>
      <c r="C1" s="257"/>
      <c r="D1" s="258" t="s">
        <v>1181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</row>
    <row r="2" spans="1:35" ht="14.25" customHeight="1" x14ac:dyDescent="0.25">
      <c r="A2" s="257"/>
      <c r="B2" s="257"/>
      <c r="C2" s="257"/>
      <c r="D2" s="255" t="s">
        <v>2253</v>
      </c>
      <c r="E2" s="255"/>
      <c r="F2" s="255"/>
      <c r="G2" s="255"/>
      <c r="H2" s="255"/>
      <c r="I2" s="255"/>
      <c r="J2" s="255" t="s">
        <v>2254</v>
      </c>
      <c r="K2" s="255"/>
      <c r="L2" s="255"/>
      <c r="M2" s="255"/>
      <c r="N2" s="255"/>
      <c r="O2" s="255" t="s">
        <v>2255</v>
      </c>
      <c r="P2" s="255"/>
      <c r="Q2" s="255"/>
      <c r="R2" s="255"/>
      <c r="S2" s="255"/>
      <c r="T2" s="255"/>
      <c r="U2" s="255"/>
      <c r="V2" s="255"/>
      <c r="W2" s="43"/>
      <c r="X2" s="255" t="s">
        <v>2256</v>
      </c>
      <c r="Y2" s="255"/>
      <c r="Z2" s="255"/>
      <c r="AA2" s="255"/>
      <c r="AB2" s="43"/>
      <c r="AC2" s="255" t="s">
        <v>2257</v>
      </c>
      <c r="AD2" s="255"/>
      <c r="AE2" s="255"/>
      <c r="AF2" s="255"/>
      <c r="AG2" s="43"/>
      <c r="AH2" s="263" t="s">
        <v>1182</v>
      </c>
      <c r="AI2" s="255" t="s">
        <v>1183</v>
      </c>
    </row>
    <row r="3" spans="1:35" ht="15.6" x14ac:dyDescent="0.25">
      <c r="A3" s="255" t="s">
        <v>1184</v>
      </c>
      <c r="B3" s="255"/>
      <c r="C3" s="255"/>
      <c r="D3" s="4"/>
      <c r="E3" s="4"/>
      <c r="F3" s="4"/>
      <c r="G3" s="4"/>
      <c r="H3" s="4"/>
      <c r="I3" s="255" t="s">
        <v>1185</v>
      </c>
      <c r="J3" s="4"/>
      <c r="K3" s="164"/>
      <c r="L3" s="164"/>
      <c r="M3" s="4"/>
      <c r="N3" s="255" t="s">
        <v>1189</v>
      </c>
      <c r="O3" s="4"/>
      <c r="P3" s="4"/>
      <c r="Q3" s="4"/>
      <c r="R3" s="4"/>
      <c r="S3" s="4"/>
      <c r="T3" s="4"/>
      <c r="U3" s="4"/>
      <c r="V3" s="4"/>
      <c r="W3" s="255" t="s">
        <v>1199</v>
      </c>
      <c r="X3" s="4"/>
      <c r="Y3" s="56"/>
      <c r="Z3" s="4"/>
      <c r="AA3" s="4"/>
      <c r="AB3" s="255" t="s">
        <v>1202</v>
      </c>
      <c r="AC3" s="4"/>
      <c r="AD3" s="56"/>
      <c r="AE3" s="4"/>
      <c r="AF3" s="4"/>
      <c r="AG3" s="255" t="s">
        <v>1207</v>
      </c>
      <c r="AH3" s="264"/>
      <c r="AI3" s="255"/>
    </row>
    <row r="4" spans="1:35" ht="79.95" customHeight="1" x14ac:dyDescent="0.25">
      <c r="A4" s="255" t="s">
        <v>1208</v>
      </c>
      <c r="B4" s="255"/>
      <c r="C4" s="255"/>
      <c r="D4" s="4"/>
      <c r="E4" s="56"/>
      <c r="F4" s="133"/>
      <c r="G4" s="118"/>
      <c r="H4" s="61"/>
      <c r="I4" s="255"/>
      <c r="J4" s="41" t="s">
        <v>1402</v>
      </c>
      <c r="K4" s="61"/>
      <c r="L4" s="56"/>
      <c r="M4" s="56"/>
      <c r="N4" s="255"/>
      <c r="O4" s="61" t="s">
        <v>1614</v>
      </c>
      <c r="P4" s="61" t="s">
        <v>1910</v>
      </c>
      <c r="Q4" s="61" t="s">
        <v>1911</v>
      </c>
      <c r="R4" s="61" t="s">
        <v>1611</v>
      </c>
      <c r="S4" s="41" t="s">
        <v>1618</v>
      </c>
      <c r="T4" s="61" t="s">
        <v>1618</v>
      </c>
      <c r="U4" s="61" t="s">
        <v>1912</v>
      </c>
      <c r="V4" s="41" t="s">
        <v>1913</v>
      </c>
      <c r="W4" s="255"/>
      <c r="X4" s="56"/>
      <c r="Y4" s="56"/>
      <c r="Z4" s="56"/>
      <c r="AA4" s="41"/>
      <c r="AB4" s="255"/>
      <c r="AC4" s="56"/>
      <c r="AD4" s="56"/>
      <c r="AE4" s="56"/>
      <c r="AF4" s="41"/>
      <c r="AG4" s="255"/>
      <c r="AH4" s="264"/>
      <c r="AI4" s="255"/>
    </row>
    <row r="5" spans="1:35" ht="15.6" customHeight="1" x14ac:dyDescent="0.25">
      <c r="A5" s="255" t="s">
        <v>1252</v>
      </c>
      <c r="B5" s="255"/>
      <c r="C5" s="255"/>
      <c r="D5" s="254"/>
      <c r="E5" s="254"/>
      <c r="F5" s="254"/>
      <c r="G5" s="254"/>
      <c r="H5" s="254"/>
      <c r="I5" s="255"/>
      <c r="J5" s="254"/>
      <c r="K5" s="254"/>
      <c r="L5" s="254"/>
      <c r="M5" s="254"/>
      <c r="N5" s="255"/>
      <c r="O5" s="254"/>
      <c r="P5" s="277"/>
      <c r="Q5" s="277"/>
      <c r="R5" s="277"/>
      <c r="S5" s="254"/>
      <c r="T5" s="254"/>
      <c r="U5" s="277"/>
      <c r="V5" s="254"/>
      <c r="W5" s="255"/>
      <c r="X5" s="254"/>
      <c r="Y5" s="254"/>
      <c r="Z5" s="254"/>
      <c r="AA5" s="254"/>
      <c r="AB5" s="255"/>
      <c r="AC5" s="254"/>
      <c r="AD5" s="254"/>
      <c r="AE5" s="254"/>
      <c r="AF5" s="254"/>
      <c r="AG5" s="255"/>
      <c r="AH5" s="264"/>
      <c r="AI5" s="255"/>
    </row>
    <row r="6" spans="1:35" ht="15.6" x14ac:dyDescent="0.25">
      <c r="A6" s="255" t="s">
        <v>1</v>
      </c>
      <c r="B6" s="255"/>
      <c r="C6" s="43" t="s">
        <v>2</v>
      </c>
      <c r="D6" s="254"/>
      <c r="E6" s="254"/>
      <c r="F6" s="254"/>
      <c r="G6" s="254"/>
      <c r="H6" s="254"/>
      <c r="I6" s="255"/>
      <c r="J6" s="254"/>
      <c r="K6" s="254"/>
      <c r="L6" s="254"/>
      <c r="M6" s="254"/>
      <c r="N6" s="255"/>
      <c r="O6" s="254"/>
      <c r="P6" s="278"/>
      <c r="Q6" s="278"/>
      <c r="R6" s="278"/>
      <c r="S6" s="254"/>
      <c r="T6" s="254"/>
      <c r="U6" s="278"/>
      <c r="V6" s="254"/>
      <c r="W6" s="255"/>
      <c r="X6" s="254"/>
      <c r="Y6" s="254"/>
      <c r="Z6" s="254"/>
      <c r="AA6" s="254"/>
      <c r="AB6" s="255"/>
      <c r="AC6" s="254"/>
      <c r="AD6" s="254"/>
      <c r="AE6" s="254"/>
      <c r="AF6" s="254"/>
      <c r="AG6" s="255"/>
      <c r="AH6" s="265"/>
      <c r="AI6" s="255"/>
    </row>
    <row r="7" spans="1:35" x14ac:dyDescent="0.25">
      <c r="A7" s="332" t="s">
        <v>720</v>
      </c>
      <c r="B7" s="333" t="s">
        <v>720</v>
      </c>
      <c r="C7" s="5" t="s">
        <v>719</v>
      </c>
      <c r="D7" s="4"/>
      <c r="E7" s="4"/>
      <c r="F7" s="4"/>
      <c r="G7" s="4"/>
      <c r="H7" s="4"/>
      <c r="I7" s="4">
        <f t="shared" ref="I7:I39" si="0">IF(SUM(D7:H7)&gt;10,"10",SUM(D7:H7))</f>
        <v>0</v>
      </c>
      <c r="J7" s="4"/>
      <c r="K7" s="164"/>
      <c r="L7" s="4"/>
      <c r="M7" s="4"/>
      <c r="N7" s="4">
        <f t="shared" ref="N7:N39" si="1">IF(SUM(J7:M7)&gt;15,"15",IF(SUM(J7:M7)&lt;0,"0",SUM(J7:M7)))</f>
        <v>0</v>
      </c>
      <c r="O7" s="4">
        <v>4</v>
      </c>
      <c r="P7" s="4"/>
      <c r="Q7" s="4"/>
      <c r="R7" s="4"/>
      <c r="S7" s="4"/>
      <c r="T7" s="4"/>
      <c r="U7" s="4"/>
      <c r="V7" s="4"/>
      <c r="W7" s="4">
        <f t="shared" ref="W7:W39" si="2">IF(SUM(O7:V7)&gt;50,"50",SUM(O7:V7))</f>
        <v>4</v>
      </c>
      <c r="X7" s="4"/>
      <c r="Y7" s="4"/>
      <c r="Z7" s="4"/>
      <c r="AA7" s="4"/>
      <c r="AB7" s="4">
        <f t="shared" ref="AB7:AB39" si="3">IF(SUM(X7:AA7)&gt;10,"10",SUM(X7:AA7))</f>
        <v>0</v>
      </c>
      <c r="AC7" s="4"/>
      <c r="AD7" s="4"/>
      <c r="AE7" s="4"/>
      <c r="AF7" s="4"/>
      <c r="AG7" s="4">
        <f t="shared" ref="AG7:AG39" si="4">IF(SUM(AC7:AF7)&gt;15,"15",SUM(AC7:AF7))</f>
        <v>0</v>
      </c>
      <c r="AH7" s="4">
        <v>50</v>
      </c>
      <c r="AI7" s="4">
        <f t="shared" ref="AI7:AI39" si="5">SUM(AG7+AB7+W7+N7+I7+AH7)</f>
        <v>54</v>
      </c>
    </row>
    <row r="8" spans="1:35" x14ac:dyDescent="0.25">
      <c r="A8" s="332" t="s">
        <v>722</v>
      </c>
      <c r="B8" s="333" t="s">
        <v>722</v>
      </c>
      <c r="C8" s="5" t="s">
        <v>721</v>
      </c>
      <c r="D8" s="4"/>
      <c r="E8" s="4"/>
      <c r="F8" s="4"/>
      <c r="G8" s="4"/>
      <c r="H8" s="4"/>
      <c r="I8" s="4">
        <f t="shared" si="0"/>
        <v>0</v>
      </c>
      <c r="J8" s="4"/>
      <c r="K8" s="4"/>
      <c r="L8" s="4"/>
      <c r="M8" s="4"/>
      <c r="N8" s="4">
        <f t="shared" si="1"/>
        <v>0</v>
      </c>
      <c r="O8" s="4"/>
      <c r="P8" s="4"/>
      <c r="Q8" s="4"/>
      <c r="R8" s="4"/>
      <c r="S8" s="4"/>
      <c r="T8" s="4"/>
      <c r="U8" s="4"/>
      <c r="V8" s="4"/>
      <c r="W8" s="4">
        <f t="shared" si="2"/>
        <v>0</v>
      </c>
      <c r="X8" s="4"/>
      <c r="Y8" s="4"/>
      <c r="Z8" s="4"/>
      <c r="AA8" s="4"/>
      <c r="AB8" s="4">
        <f t="shared" si="3"/>
        <v>0</v>
      </c>
      <c r="AC8" s="4"/>
      <c r="AD8" s="4"/>
      <c r="AE8" s="4"/>
      <c r="AF8" s="4"/>
      <c r="AG8" s="4">
        <f t="shared" si="4"/>
        <v>0</v>
      </c>
      <c r="AH8" s="4">
        <v>50</v>
      </c>
      <c r="AI8" s="4">
        <f t="shared" si="5"/>
        <v>50</v>
      </c>
    </row>
    <row r="9" spans="1:35" x14ac:dyDescent="0.25">
      <c r="A9" s="332" t="s">
        <v>724</v>
      </c>
      <c r="B9" s="333" t="s">
        <v>724</v>
      </c>
      <c r="C9" s="5" t="s">
        <v>723</v>
      </c>
      <c r="D9" s="4"/>
      <c r="E9" s="4"/>
      <c r="F9" s="4"/>
      <c r="G9" s="4"/>
      <c r="H9" s="4"/>
      <c r="I9" s="4">
        <f t="shared" si="0"/>
        <v>0</v>
      </c>
      <c r="J9" s="4"/>
      <c r="K9" s="4"/>
      <c r="L9" s="4"/>
      <c r="M9" s="4"/>
      <c r="N9" s="4">
        <f t="shared" si="1"/>
        <v>0</v>
      </c>
      <c r="O9" s="4">
        <v>4</v>
      </c>
      <c r="P9" s="4"/>
      <c r="Q9" s="4"/>
      <c r="R9" s="4"/>
      <c r="S9" s="4">
        <v>3</v>
      </c>
      <c r="T9" s="4"/>
      <c r="U9" s="4"/>
      <c r="V9" s="4"/>
      <c r="W9" s="4">
        <f t="shared" si="2"/>
        <v>7</v>
      </c>
      <c r="X9" s="4"/>
      <c r="Y9" s="4"/>
      <c r="Z9" s="4"/>
      <c r="AA9" s="4"/>
      <c r="AB9" s="4">
        <f t="shared" si="3"/>
        <v>0</v>
      </c>
      <c r="AC9" s="4"/>
      <c r="AD9" s="4"/>
      <c r="AE9" s="4"/>
      <c r="AF9" s="4"/>
      <c r="AG9" s="4">
        <f t="shared" si="4"/>
        <v>0</v>
      </c>
      <c r="AH9" s="4">
        <v>50</v>
      </c>
      <c r="AI9" s="4">
        <f t="shared" si="5"/>
        <v>57</v>
      </c>
    </row>
    <row r="10" spans="1:35" x14ac:dyDescent="0.25">
      <c r="A10" s="332" t="s">
        <v>726</v>
      </c>
      <c r="B10" s="333" t="s">
        <v>726</v>
      </c>
      <c r="C10" s="5" t="s">
        <v>725</v>
      </c>
      <c r="D10" s="4"/>
      <c r="E10" s="4"/>
      <c r="F10" s="4"/>
      <c r="G10" s="4"/>
      <c r="H10" s="4"/>
      <c r="I10" s="4">
        <f t="shared" si="0"/>
        <v>0</v>
      </c>
      <c r="J10" s="4"/>
      <c r="K10" s="4"/>
      <c r="L10" s="4"/>
      <c r="M10" s="4"/>
      <c r="N10" s="4">
        <f t="shared" si="1"/>
        <v>0</v>
      </c>
      <c r="O10" s="4"/>
      <c r="P10" s="4"/>
      <c r="Q10" s="4"/>
      <c r="R10" s="4">
        <v>5</v>
      </c>
      <c r="S10" s="4"/>
      <c r="T10" s="4"/>
      <c r="U10" s="4"/>
      <c r="V10" s="4"/>
      <c r="W10" s="4">
        <f t="shared" si="2"/>
        <v>5</v>
      </c>
      <c r="X10" s="4"/>
      <c r="Y10" s="4"/>
      <c r="Z10" s="4"/>
      <c r="AA10" s="4"/>
      <c r="AB10" s="4">
        <f t="shared" si="3"/>
        <v>0</v>
      </c>
      <c r="AC10" s="4"/>
      <c r="AD10" s="4"/>
      <c r="AE10" s="4"/>
      <c r="AF10" s="4"/>
      <c r="AG10" s="4">
        <f t="shared" si="4"/>
        <v>0</v>
      </c>
      <c r="AH10" s="4">
        <v>50</v>
      </c>
      <c r="AI10" s="4">
        <f t="shared" si="5"/>
        <v>55</v>
      </c>
    </row>
    <row r="11" spans="1:35" x14ac:dyDescent="0.25">
      <c r="A11" s="332" t="s">
        <v>728</v>
      </c>
      <c r="B11" s="333" t="s">
        <v>728</v>
      </c>
      <c r="C11" s="5" t="s">
        <v>727</v>
      </c>
      <c r="D11" s="4"/>
      <c r="E11" s="163"/>
      <c r="F11" s="4"/>
      <c r="G11" s="4"/>
      <c r="H11" s="4"/>
      <c r="I11" s="4">
        <f t="shared" si="0"/>
        <v>0</v>
      </c>
      <c r="J11" s="4"/>
      <c r="K11" s="4"/>
      <c r="L11" s="4"/>
      <c r="M11" s="4"/>
      <c r="N11" s="4">
        <f t="shared" si="1"/>
        <v>0</v>
      </c>
      <c r="O11" s="4"/>
      <c r="P11" s="4"/>
      <c r="Q11" s="4"/>
      <c r="R11" s="4"/>
      <c r="S11" s="4"/>
      <c r="T11" s="4"/>
      <c r="U11" s="4"/>
      <c r="V11" s="4"/>
      <c r="W11" s="4">
        <f t="shared" si="2"/>
        <v>0</v>
      </c>
      <c r="X11" s="4"/>
      <c r="Y11" s="4"/>
      <c r="Z11" s="4"/>
      <c r="AA11" s="4"/>
      <c r="AB11" s="4">
        <f t="shared" si="3"/>
        <v>0</v>
      </c>
      <c r="AC11" s="4"/>
      <c r="AD11" s="4"/>
      <c r="AE11" s="4"/>
      <c r="AF11" s="4"/>
      <c r="AG11" s="4">
        <f t="shared" si="4"/>
        <v>0</v>
      </c>
      <c r="AH11" s="4">
        <v>50</v>
      </c>
      <c r="AI11" s="4">
        <f t="shared" si="5"/>
        <v>50</v>
      </c>
    </row>
    <row r="12" spans="1:35" x14ac:dyDescent="0.25">
      <c r="A12" s="332" t="s">
        <v>730</v>
      </c>
      <c r="B12" s="333" t="s">
        <v>730</v>
      </c>
      <c r="C12" s="5" t="s">
        <v>729</v>
      </c>
      <c r="D12" s="4"/>
      <c r="E12" s="163"/>
      <c r="F12" s="4"/>
      <c r="G12" s="4"/>
      <c r="H12" s="4"/>
      <c r="I12" s="4">
        <f t="shared" si="0"/>
        <v>0</v>
      </c>
      <c r="J12" s="4"/>
      <c r="K12" s="4"/>
      <c r="L12" s="4"/>
      <c r="M12" s="4"/>
      <c r="N12" s="4">
        <f t="shared" si="1"/>
        <v>0</v>
      </c>
      <c r="O12" s="4"/>
      <c r="P12" s="4"/>
      <c r="Q12" s="4"/>
      <c r="R12" s="4">
        <v>5</v>
      </c>
      <c r="S12" s="4"/>
      <c r="T12" s="4"/>
      <c r="U12" s="4">
        <v>5</v>
      </c>
      <c r="V12" s="4"/>
      <c r="W12" s="4">
        <f t="shared" si="2"/>
        <v>10</v>
      </c>
      <c r="X12" s="4"/>
      <c r="Y12" s="4"/>
      <c r="Z12" s="4"/>
      <c r="AA12" s="4"/>
      <c r="AB12" s="4">
        <f t="shared" si="3"/>
        <v>0</v>
      </c>
      <c r="AC12" s="4"/>
      <c r="AD12" s="4"/>
      <c r="AE12" s="4"/>
      <c r="AF12" s="4"/>
      <c r="AG12" s="4">
        <f t="shared" si="4"/>
        <v>0</v>
      </c>
      <c r="AH12" s="4">
        <v>50</v>
      </c>
      <c r="AI12" s="4">
        <f t="shared" si="5"/>
        <v>60</v>
      </c>
    </row>
    <row r="13" spans="1:35" x14ac:dyDescent="0.25">
      <c r="A13" s="332" t="s">
        <v>732</v>
      </c>
      <c r="B13" s="333" t="s">
        <v>732</v>
      </c>
      <c r="C13" s="5" t="s">
        <v>731</v>
      </c>
      <c r="D13" s="4"/>
      <c r="E13" s="163"/>
      <c r="F13" s="4"/>
      <c r="G13" s="4"/>
      <c r="H13" s="4"/>
      <c r="I13" s="4">
        <f t="shared" si="0"/>
        <v>0</v>
      </c>
      <c r="J13" s="4"/>
      <c r="K13" s="4"/>
      <c r="L13" s="4"/>
      <c r="M13" s="4"/>
      <c r="N13" s="4">
        <f t="shared" si="1"/>
        <v>0</v>
      </c>
      <c r="O13" s="4"/>
      <c r="P13" s="4"/>
      <c r="Q13" s="4"/>
      <c r="R13" s="4"/>
      <c r="S13" s="4"/>
      <c r="T13" s="4"/>
      <c r="U13" s="4"/>
      <c r="V13" s="4"/>
      <c r="W13" s="4">
        <f t="shared" si="2"/>
        <v>0</v>
      </c>
      <c r="X13" s="4"/>
      <c r="Y13" s="4"/>
      <c r="Z13" s="4"/>
      <c r="AA13" s="4"/>
      <c r="AB13" s="4">
        <f t="shared" si="3"/>
        <v>0</v>
      </c>
      <c r="AC13" s="4"/>
      <c r="AD13" s="4"/>
      <c r="AE13" s="4"/>
      <c r="AF13" s="4"/>
      <c r="AG13" s="4">
        <f t="shared" si="4"/>
        <v>0</v>
      </c>
      <c r="AH13" s="4">
        <v>50</v>
      </c>
      <c r="AI13" s="4">
        <f t="shared" si="5"/>
        <v>50</v>
      </c>
    </row>
    <row r="14" spans="1:35" x14ac:dyDescent="0.25">
      <c r="A14" s="332" t="s">
        <v>734</v>
      </c>
      <c r="B14" s="333" t="s">
        <v>734</v>
      </c>
      <c r="C14" s="5" t="s">
        <v>733</v>
      </c>
      <c r="D14" s="4"/>
      <c r="E14" s="163"/>
      <c r="F14" s="4"/>
      <c r="G14" s="4"/>
      <c r="H14" s="4"/>
      <c r="I14" s="4">
        <f t="shared" si="0"/>
        <v>0</v>
      </c>
      <c r="J14" s="4"/>
      <c r="K14" s="4"/>
      <c r="L14" s="4"/>
      <c r="M14" s="4"/>
      <c r="N14" s="4">
        <f t="shared" si="1"/>
        <v>0</v>
      </c>
      <c r="O14" s="4"/>
      <c r="P14" s="4"/>
      <c r="Q14" s="4"/>
      <c r="R14" s="4"/>
      <c r="S14" s="4"/>
      <c r="T14" s="4"/>
      <c r="U14" s="4"/>
      <c r="V14" s="4">
        <v>5</v>
      </c>
      <c r="W14" s="4">
        <f t="shared" si="2"/>
        <v>5</v>
      </c>
      <c r="X14" s="4"/>
      <c r="Y14" s="4"/>
      <c r="Z14" s="4"/>
      <c r="AA14" s="4"/>
      <c r="AB14" s="4">
        <f t="shared" si="3"/>
        <v>0</v>
      </c>
      <c r="AC14" s="4"/>
      <c r="AD14" s="4"/>
      <c r="AE14" s="4"/>
      <c r="AF14" s="4"/>
      <c r="AG14" s="4">
        <f t="shared" si="4"/>
        <v>0</v>
      </c>
      <c r="AH14" s="4">
        <v>50</v>
      </c>
      <c r="AI14" s="4">
        <f t="shared" si="5"/>
        <v>55</v>
      </c>
    </row>
    <row r="15" spans="1:35" x14ac:dyDescent="0.25">
      <c r="A15" s="332" t="s">
        <v>736</v>
      </c>
      <c r="B15" s="333" t="s">
        <v>736</v>
      </c>
      <c r="C15" s="5" t="s">
        <v>735</v>
      </c>
      <c r="D15" s="4"/>
      <c r="E15" s="4"/>
      <c r="F15" s="4"/>
      <c r="G15" s="4"/>
      <c r="H15" s="4"/>
      <c r="I15" s="4">
        <f t="shared" si="0"/>
        <v>0</v>
      </c>
      <c r="J15" s="4"/>
      <c r="K15" s="4"/>
      <c r="L15" s="4"/>
      <c r="M15" s="4"/>
      <c r="N15" s="4">
        <f t="shared" si="1"/>
        <v>0</v>
      </c>
      <c r="O15" s="4"/>
      <c r="P15" s="4"/>
      <c r="Q15" s="4"/>
      <c r="R15" s="4"/>
      <c r="S15" s="4"/>
      <c r="T15" s="4"/>
      <c r="U15" s="4"/>
      <c r="V15" s="4"/>
      <c r="W15" s="4">
        <f t="shared" si="2"/>
        <v>0</v>
      </c>
      <c r="X15" s="4"/>
      <c r="Y15" s="4"/>
      <c r="Z15" s="4"/>
      <c r="AA15" s="4"/>
      <c r="AB15" s="4">
        <f t="shared" si="3"/>
        <v>0</v>
      </c>
      <c r="AC15" s="4"/>
      <c r="AD15" s="4"/>
      <c r="AE15" s="4"/>
      <c r="AF15" s="4"/>
      <c r="AG15" s="4">
        <f t="shared" si="4"/>
        <v>0</v>
      </c>
      <c r="AH15" s="4">
        <v>50</v>
      </c>
      <c r="AI15" s="4">
        <f t="shared" si="5"/>
        <v>50</v>
      </c>
    </row>
    <row r="16" spans="1:35" x14ac:dyDescent="0.25">
      <c r="A16" s="332" t="s">
        <v>738</v>
      </c>
      <c r="B16" s="333" t="s">
        <v>738</v>
      </c>
      <c r="C16" s="5" t="s">
        <v>737</v>
      </c>
      <c r="D16" s="4"/>
      <c r="E16" s="4"/>
      <c r="F16" s="4"/>
      <c r="G16" s="4"/>
      <c r="H16" s="4"/>
      <c r="I16" s="4">
        <f t="shared" si="0"/>
        <v>0</v>
      </c>
      <c r="J16" s="4">
        <v>3</v>
      </c>
      <c r="K16" s="4"/>
      <c r="L16" s="4"/>
      <c r="M16" s="4"/>
      <c r="N16" s="4">
        <f t="shared" si="1"/>
        <v>3</v>
      </c>
      <c r="O16" s="4"/>
      <c r="P16" s="4"/>
      <c r="Q16" s="4"/>
      <c r="R16" s="4"/>
      <c r="S16" s="4"/>
      <c r="T16" s="4"/>
      <c r="U16" s="4"/>
      <c r="V16" s="4"/>
      <c r="W16" s="4">
        <f t="shared" si="2"/>
        <v>0</v>
      </c>
      <c r="X16" s="4"/>
      <c r="Y16" s="4"/>
      <c r="Z16" s="4"/>
      <c r="AA16" s="4"/>
      <c r="AB16" s="4">
        <f t="shared" si="3"/>
        <v>0</v>
      </c>
      <c r="AC16" s="4"/>
      <c r="AD16" s="4"/>
      <c r="AE16" s="4"/>
      <c r="AF16" s="4"/>
      <c r="AG16" s="4">
        <f t="shared" si="4"/>
        <v>0</v>
      </c>
      <c r="AH16" s="4">
        <v>50</v>
      </c>
      <c r="AI16" s="4">
        <f t="shared" si="5"/>
        <v>53</v>
      </c>
    </row>
    <row r="17" spans="1:35" x14ac:dyDescent="0.25">
      <c r="A17" s="332" t="s">
        <v>740</v>
      </c>
      <c r="B17" s="333" t="s">
        <v>740</v>
      </c>
      <c r="C17" s="5" t="s">
        <v>739</v>
      </c>
      <c r="D17" s="4"/>
      <c r="E17" s="4"/>
      <c r="F17" s="4"/>
      <c r="G17" s="4"/>
      <c r="H17" s="4"/>
      <c r="I17" s="4">
        <f t="shared" si="0"/>
        <v>0</v>
      </c>
      <c r="J17" s="4"/>
      <c r="K17" s="4"/>
      <c r="L17" s="4"/>
      <c r="M17" s="4"/>
      <c r="N17" s="4">
        <f t="shared" si="1"/>
        <v>0</v>
      </c>
      <c r="O17" s="4"/>
      <c r="P17" s="4"/>
      <c r="Q17" s="4"/>
      <c r="R17" s="4"/>
      <c r="S17" s="4"/>
      <c r="T17" s="4"/>
      <c r="U17" s="4"/>
      <c r="V17" s="4"/>
      <c r="W17" s="4">
        <f t="shared" si="2"/>
        <v>0</v>
      </c>
      <c r="X17" s="4"/>
      <c r="Y17" s="4"/>
      <c r="Z17" s="4"/>
      <c r="AA17" s="4"/>
      <c r="AB17" s="4">
        <f t="shared" si="3"/>
        <v>0</v>
      </c>
      <c r="AC17" s="4"/>
      <c r="AD17" s="4"/>
      <c r="AE17" s="4"/>
      <c r="AF17" s="4"/>
      <c r="AG17" s="4">
        <f t="shared" si="4"/>
        <v>0</v>
      </c>
      <c r="AH17" s="4">
        <v>50</v>
      </c>
      <c r="AI17" s="4">
        <f t="shared" si="5"/>
        <v>50</v>
      </c>
    </row>
    <row r="18" spans="1:35" x14ac:dyDescent="0.25">
      <c r="A18" s="332" t="s">
        <v>742</v>
      </c>
      <c r="B18" s="333" t="s">
        <v>742</v>
      </c>
      <c r="C18" s="5" t="s">
        <v>741</v>
      </c>
      <c r="D18" s="4"/>
      <c r="E18" s="4"/>
      <c r="F18" s="4"/>
      <c r="G18" s="4"/>
      <c r="H18" s="4"/>
      <c r="I18" s="4">
        <f t="shared" si="0"/>
        <v>0</v>
      </c>
      <c r="J18" s="4"/>
      <c r="K18" s="4"/>
      <c r="L18" s="4"/>
      <c r="M18" s="4"/>
      <c r="N18" s="4">
        <f t="shared" si="1"/>
        <v>0</v>
      </c>
      <c r="O18" s="4">
        <v>4</v>
      </c>
      <c r="P18" s="4"/>
      <c r="Q18" s="4"/>
      <c r="R18" s="4"/>
      <c r="S18" s="4">
        <v>3</v>
      </c>
      <c r="T18" s="4">
        <v>3</v>
      </c>
      <c r="U18" s="4"/>
      <c r="V18" s="4"/>
      <c r="W18" s="4">
        <f t="shared" si="2"/>
        <v>10</v>
      </c>
      <c r="X18" s="4"/>
      <c r="Y18" s="4"/>
      <c r="Z18" s="4"/>
      <c r="AA18" s="4"/>
      <c r="AB18" s="4">
        <f t="shared" si="3"/>
        <v>0</v>
      </c>
      <c r="AC18" s="4"/>
      <c r="AD18" s="4"/>
      <c r="AE18" s="4"/>
      <c r="AF18" s="4"/>
      <c r="AG18" s="4">
        <f t="shared" si="4"/>
        <v>0</v>
      </c>
      <c r="AH18" s="4">
        <v>50</v>
      </c>
      <c r="AI18" s="4">
        <f t="shared" si="5"/>
        <v>60</v>
      </c>
    </row>
    <row r="19" spans="1:35" x14ac:dyDescent="0.25">
      <c r="A19" s="332" t="s">
        <v>744</v>
      </c>
      <c r="B19" s="333" t="s">
        <v>744</v>
      </c>
      <c r="C19" s="5" t="s">
        <v>743</v>
      </c>
      <c r="D19" s="4"/>
      <c r="E19" s="4"/>
      <c r="F19" s="4"/>
      <c r="G19" s="4"/>
      <c r="H19" s="4"/>
      <c r="I19" s="4">
        <f t="shared" si="0"/>
        <v>0</v>
      </c>
      <c r="J19" s="4"/>
      <c r="K19" s="4"/>
      <c r="L19" s="4"/>
      <c r="M19" s="4"/>
      <c r="N19" s="4">
        <f t="shared" si="1"/>
        <v>0</v>
      </c>
      <c r="O19" s="4"/>
      <c r="P19" s="4"/>
      <c r="Q19" s="4"/>
      <c r="R19" s="4"/>
      <c r="S19" s="4">
        <v>3</v>
      </c>
      <c r="T19" s="4"/>
      <c r="U19" s="4"/>
      <c r="V19" s="4">
        <v>5</v>
      </c>
      <c r="W19" s="4">
        <f t="shared" si="2"/>
        <v>8</v>
      </c>
      <c r="X19" s="4"/>
      <c r="Y19" s="4"/>
      <c r="Z19" s="4"/>
      <c r="AA19" s="4"/>
      <c r="AB19" s="4">
        <f t="shared" si="3"/>
        <v>0</v>
      </c>
      <c r="AC19" s="4"/>
      <c r="AD19" s="4"/>
      <c r="AE19" s="4"/>
      <c r="AF19" s="4"/>
      <c r="AG19" s="4">
        <f t="shared" si="4"/>
        <v>0</v>
      </c>
      <c r="AH19" s="4">
        <v>50</v>
      </c>
      <c r="AI19" s="4">
        <f t="shared" si="5"/>
        <v>58</v>
      </c>
    </row>
    <row r="20" spans="1:35" x14ac:dyDescent="0.25">
      <c r="A20" s="332" t="s">
        <v>746</v>
      </c>
      <c r="B20" s="333" t="s">
        <v>746</v>
      </c>
      <c r="C20" s="5" t="s">
        <v>745</v>
      </c>
      <c r="D20" s="4"/>
      <c r="E20" s="4"/>
      <c r="F20" s="4"/>
      <c r="G20" s="4"/>
      <c r="H20" s="4"/>
      <c r="I20" s="4">
        <f t="shared" si="0"/>
        <v>0</v>
      </c>
      <c r="J20" s="4"/>
      <c r="K20" s="4"/>
      <c r="L20" s="4"/>
      <c r="M20" s="4"/>
      <c r="N20" s="4">
        <f t="shared" si="1"/>
        <v>0</v>
      </c>
      <c r="O20" s="4">
        <v>4</v>
      </c>
      <c r="P20" s="4"/>
      <c r="Q20" s="4">
        <v>5</v>
      </c>
      <c r="R20" s="4"/>
      <c r="S20" s="4">
        <v>3</v>
      </c>
      <c r="T20" s="4">
        <v>3</v>
      </c>
      <c r="U20" s="4"/>
      <c r="V20" s="4"/>
      <c r="W20" s="4">
        <f t="shared" si="2"/>
        <v>15</v>
      </c>
      <c r="X20" s="4"/>
      <c r="Y20" s="4"/>
      <c r="Z20" s="4"/>
      <c r="AA20" s="4"/>
      <c r="AB20" s="4">
        <f t="shared" si="3"/>
        <v>0</v>
      </c>
      <c r="AC20" s="4"/>
      <c r="AD20" s="4"/>
      <c r="AE20" s="4"/>
      <c r="AF20" s="4"/>
      <c r="AG20" s="4">
        <f t="shared" si="4"/>
        <v>0</v>
      </c>
      <c r="AH20" s="4">
        <v>50</v>
      </c>
      <c r="AI20" s="4">
        <f t="shared" si="5"/>
        <v>65</v>
      </c>
    </row>
    <row r="21" spans="1:35" x14ac:dyDescent="0.25">
      <c r="A21" s="332" t="s">
        <v>748</v>
      </c>
      <c r="B21" s="333" t="s">
        <v>748</v>
      </c>
      <c r="C21" s="5" t="s">
        <v>747</v>
      </c>
      <c r="D21" s="4"/>
      <c r="E21" s="4"/>
      <c r="F21" s="4"/>
      <c r="G21" s="4"/>
      <c r="H21" s="4"/>
      <c r="I21" s="4">
        <f t="shared" si="0"/>
        <v>0</v>
      </c>
      <c r="J21" s="4"/>
      <c r="K21" s="4"/>
      <c r="L21" s="4"/>
      <c r="M21" s="4"/>
      <c r="N21" s="4">
        <f t="shared" si="1"/>
        <v>0</v>
      </c>
      <c r="O21" s="4"/>
      <c r="P21" s="4"/>
      <c r="Q21" s="4"/>
      <c r="R21" s="4"/>
      <c r="S21" s="4"/>
      <c r="T21" s="4"/>
      <c r="U21" s="4"/>
      <c r="V21" s="4"/>
      <c r="W21" s="4">
        <f t="shared" si="2"/>
        <v>0</v>
      </c>
      <c r="X21" s="4"/>
      <c r="Y21" s="4"/>
      <c r="Z21" s="4"/>
      <c r="AA21" s="4"/>
      <c r="AB21" s="4">
        <f t="shared" si="3"/>
        <v>0</v>
      </c>
      <c r="AC21" s="4"/>
      <c r="AD21" s="4"/>
      <c r="AE21" s="4"/>
      <c r="AF21" s="4"/>
      <c r="AG21" s="4">
        <f t="shared" si="4"/>
        <v>0</v>
      </c>
      <c r="AH21" s="4">
        <v>50</v>
      </c>
      <c r="AI21" s="4">
        <f t="shared" si="5"/>
        <v>50</v>
      </c>
    </row>
    <row r="22" spans="1:35" x14ac:dyDescent="0.25">
      <c r="A22" s="332" t="s">
        <v>750</v>
      </c>
      <c r="B22" s="333" t="s">
        <v>750</v>
      </c>
      <c r="C22" s="5" t="s">
        <v>749</v>
      </c>
      <c r="D22" s="4"/>
      <c r="E22" s="4"/>
      <c r="F22" s="4"/>
      <c r="G22" s="4"/>
      <c r="H22" s="4"/>
      <c r="I22" s="4">
        <f t="shared" si="0"/>
        <v>0</v>
      </c>
      <c r="J22" s="4"/>
      <c r="K22" s="4"/>
      <c r="L22" s="4"/>
      <c r="M22" s="4"/>
      <c r="N22" s="4">
        <f t="shared" si="1"/>
        <v>0</v>
      </c>
      <c r="O22" s="4"/>
      <c r="P22" s="4"/>
      <c r="Q22" s="4"/>
      <c r="R22" s="4"/>
      <c r="S22" s="4"/>
      <c r="T22" s="4"/>
      <c r="U22" s="4"/>
      <c r="V22" s="4">
        <v>5</v>
      </c>
      <c r="W22" s="4">
        <f t="shared" si="2"/>
        <v>5</v>
      </c>
      <c r="X22" s="4"/>
      <c r="Y22" s="4"/>
      <c r="Z22" s="4"/>
      <c r="AA22" s="4"/>
      <c r="AB22" s="4">
        <f t="shared" si="3"/>
        <v>0</v>
      </c>
      <c r="AC22" s="4"/>
      <c r="AD22" s="4"/>
      <c r="AE22" s="4"/>
      <c r="AF22" s="4"/>
      <c r="AG22" s="4">
        <f t="shared" si="4"/>
        <v>0</v>
      </c>
      <c r="AH22" s="4">
        <v>50</v>
      </c>
      <c r="AI22" s="4">
        <f t="shared" si="5"/>
        <v>55</v>
      </c>
    </row>
    <row r="23" spans="1:35" x14ac:dyDescent="0.25">
      <c r="A23" s="332" t="s">
        <v>752</v>
      </c>
      <c r="B23" s="333" t="s">
        <v>752</v>
      </c>
      <c r="C23" s="5" t="s">
        <v>751</v>
      </c>
      <c r="D23" s="4"/>
      <c r="E23" s="4"/>
      <c r="F23" s="4"/>
      <c r="G23" s="4"/>
      <c r="H23" s="4"/>
      <c r="I23" s="4">
        <f t="shared" si="0"/>
        <v>0</v>
      </c>
      <c r="J23" s="4">
        <v>3</v>
      </c>
      <c r="K23" s="4"/>
      <c r="L23" s="4"/>
      <c r="M23" s="4"/>
      <c r="N23" s="4">
        <f t="shared" si="1"/>
        <v>3</v>
      </c>
      <c r="O23" s="4"/>
      <c r="P23" s="4"/>
      <c r="Q23" s="4"/>
      <c r="R23" s="4"/>
      <c r="S23" s="4"/>
      <c r="T23" s="4"/>
      <c r="U23" s="4"/>
      <c r="V23" s="4"/>
      <c r="W23" s="4">
        <f t="shared" si="2"/>
        <v>0</v>
      </c>
      <c r="X23" s="4"/>
      <c r="Y23" s="4"/>
      <c r="Z23" s="4"/>
      <c r="AA23" s="4"/>
      <c r="AB23" s="4">
        <f t="shared" si="3"/>
        <v>0</v>
      </c>
      <c r="AC23" s="4"/>
      <c r="AD23" s="4"/>
      <c r="AE23" s="4"/>
      <c r="AF23" s="4"/>
      <c r="AG23" s="4">
        <f t="shared" si="4"/>
        <v>0</v>
      </c>
      <c r="AH23" s="4">
        <v>50</v>
      </c>
      <c r="AI23" s="4">
        <f t="shared" si="5"/>
        <v>53</v>
      </c>
    </row>
    <row r="24" spans="1:35" x14ac:dyDescent="0.25">
      <c r="A24" s="332" t="s">
        <v>754</v>
      </c>
      <c r="B24" s="333" t="s">
        <v>754</v>
      </c>
      <c r="C24" s="5" t="s">
        <v>753</v>
      </c>
      <c r="D24" s="4"/>
      <c r="E24" s="4"/>
      <c r="F24" s="4"/>
      <c r="G24" s="4"/>
      <c r="H24" s="4"/>
      <c r="I24" s="4">
        <f t="shared" si="0"/>
        <v>0</v>
      </c>
      <c r="J24" s="4"/>
      <c r="K24" s="4"/>
      <c r="L24" s="4"/>
      <c r="M24" s="4"/>
      <c r="N24" s="4">
        <f t="shared" si="1"/>
        <v>0</v>
      </c>
      <c r="O24" s="4"/>
      <c r="P24" s="4">
        <v>5</v>
      </c>
      <c r="Q24" s="4"/>
      <c r="R24" s="4"/>
      <c r="S24" s="4"/>
      <c r="T24" s="4"/>
      <c r="U24" s="4"/>
      <c r="V24" s="4"/>
      <c r="W24" s="4">
        <f t="shared" si="2"/>
        <v>5</v>
      </c>
      <c r="X24" s="4"/>
      <c r="Y24" s="4"/>
      <c r="Z24" s="4"/>
      <c r="AA24" s="4"/>
      <c r="AB24" s="4">
        <f t="shared" si="3"/>
        <v>0</v>
      </c>
      <c r="AC24" s="4"/>
      <c r="AD24" s="4"/>
      <c r="AE24" s="4"/>
      <c r="AF24" s="4"/>
      <c r="AG24" s="4">
        <f t="shared" si="4"/>
        <v>0</v>
      </c>
      <c r="AH24" s="4">
        <v>50</v>
      </c>
      <c r="AI24" s="4">
        <f t="shared" si="5"/>
        <v>55</v>
      </c>
    </row>
    <row r="25" spans="1:35" x14ac:dyDescent="0.25">
      <c r="A25" s="332" t="s">
        <v>756</v>
      </c>
      <c r="B25" s="333" t="s">
        <v>756</v>
      </c>
      <c r="C25" s="5" t="s">
        <v>755</v>
      </c>
      <c r="D25" s="4"/>
      <c r="E25" s="4"/>
      <c r="F25" s="4"/>
      <c r="G25" s="4"/>
      <c r="H25" s="4"/>
      <c r="I25" s="4">
        <f t="shared" si="0"/>
        <v>0</v>
      </c>
      <c r="J25" s="4">
        <v>3</v>
      </c>
      <c r="K25" s="4"/>
      <c r="L25" s="4"/>
      <c r="M25" s="4"/>
      <c r="N25" s="4">
        <f t="shared" si="1"/>
        <v>3</v>
      </c>
      <c r="O25" s="4"/>
      <c r="P25" s="4"/>
      <c r="Q25" s="4"/>
      <c r="R25" s="4"/>
      <c r="S25" s="4"/>
      <c r="T25" s="4"/>
      <c r="U25" s="4"/>
      <c r="V25" s="4"/>
      <c r="W25" s="4">
        <f t="shared" si="2"/>
        <v>0</v>
      </c>
      <c r="X25" s="4"/>
      <c r="Y25" s="4"/>
      <c r="Z25" s="4"/>
      <c r="AA25" s="4"/>
      <c r="AB25" s="4">
        <f t="shared" si="3"/>
        <v>0</v>
      </c>
      <c r="AC25" s="4"/>
      <c r="AD25" s="4"/>
      <c r="AE25" s="4"/>
      <c r="AF25" s="4"/>
      <c r="AG25" s="4">
        <f t="shared" si="4"/>
        <v>0</v>
      </c>
      <c r="AH25" s="4">
        <v>50</v>
      </c>
      <c r="AI25" s="4">
        <f t="shared" si="5"/>
        <v>53</v>
      </c>
    </row>
    <row r="26" spans="1:35" x14ac:dyDescent="0.25">
      <c r="A26" s="332" t="s">
        <v>758</v>
      </c>
      <c r="B26" s="333" t="s">
        <v>758</v>
      </c>
      <c r="C26" s="5" t="s">
        <v>757</v>
      </c>
      <c r="D26" s="4"/>
      <c r="E26" s="4"/>
      <c r="F26" s="4"/>
      <c r="G26" s="4"/>
      <c r="H26" s="4"/>
      <c r="I26" s="4">
        <f t="shared" si="0"/>
        <v>0</v>
      </c>
      <c r="J26" s="4"/>
      <c r="K26" s="4"/>
      <c r="L26" s="4"/>
      <c r="M26" s="4"/>
      <c r="N26" s="4">
        <f t="shared" si="1"/>
        <v>0</v>
      </c>
      <c r="O26" s="4"/>
      <c r="P26" s="4"/>
      <c r="Q26" s="4"/>
      <c r="R26" s="4"/>
      <c r="S26" s="4"/>
      <c r="T26" s="4"/>
      <c r="U26" s="4"/>
      <c r="V26" s="4">
        <v>5</v>
      </c>
      <c r="W26" s="4">
        <f t="shared" si="2"/>
        <v>5</v>
      </c>
      <c r="X26" s="4"/>
      <c r="Y26" s="4"/>
      <c r="Z26" s="4"/>
      <c r="AA26" s="4"/>
      <c r="AB26" s="4">
        <f t="shared" si="3"/>
        <v>0</v>
      </c>
      <c r="AC26" s="4"/>
      <c r="AD26" s="4"/>
      <c r="AE26" s="4"/>
      <c r="AF26" s="4"/>
      <c r="AG26" s="4">
        <f t="shared" si="4"/>
        <v>0</v>
      </c>
      <c r="AH26" s="4">
        <v>50</v>
      </c>
      <c r="AI26" s="4">
        <f t="shared" si="5"/>
        <v>55</v>
      </c>
    </row>
    <row r="27" spans="1:35" x14ac:dyDescent="0.25">
      <c r="A27" s="332" t="s">
        <v>760</v>
      </c>
      <c r="B27" s="333" t="s">
        <v>760</v>
      </c>
      <c r="C27" s="5" t="s">
        <v>759</v>
      </c>
      <c r="D27" s="4"/>
      <c r="E27" s="4"/>
      <c r="F27" s="4"/>
      <c r="G27" s="4"/>
      <c r="H27" s="4"/>
      <c r="I27" s="4">
        <f t="shared" si="0"/>
        <v>0</v>
      </c>
      <c r="J27" s="4"/>
      <c r="K27" s="4"/>
      <c r="L27" s="4"/>
      <c r="M27" s="4"/>
      <c r="N27" s="4">
        <f t="shared" si="1"/>
        <v>0</v>
      </c>
      <c r="O27" s="4"/>
      <c r="P27" s="4"/>
      <c r="Q27" s="4">
        <v>5</v>
      </c>
      <c r="R27" s="4"/>
      <c r="S27" s="4"/>
      <c r="T27" s="4"/>
      <c r="U27" s="4"/>
      <c r="V27" s="4"/>
      <c r="W27" s="4">
        <f t="shared" si="2"/>
        <v>5</v>
      </c>
      <c r="X27" s="4"/>
      <c r="Y27" s="4"/>
      <c r="Z27" s="4"/>
      <c r="AA27" s="4"/>
      <c r="AB27" s="4">
        <f t="shared" si="3"/>
        <v>0</v>
      </c>
      <c r="AC27" s="4"/>
      <c r="AD27" s="4"/>
      <c r="AE27" s="4"/>
      <c r="AF27" s="4"/>
      <c r="AG27" s="4">
        <f t="shared" si="4"/>
        <v>0</v>
      </c>
      <c r="AH27" s="4">
        <v>50</v>
      </c>
      <c r="AI27" s="4">
        <f t="shared" si="5"/>
        <v>55</v>
      </c>
    </row>
    <row r="28" spans="1:35" x14ac:dyDescent="0.25">
      <c r="A28" s="332" t="s">
        <v>762</v>
      </c>
      <c r="B28" s="333" t="s">
        <v>762</v>
      </c>
      <c r="C28" s="5" t="s">
        <v>761</v>
      </c>
      <c r="D28" s="4"/>
      <c r="E28" s="4"/>
      <c r="F28" s="4"/>
      <c r="G28" s="4"/>
      <c r="H28" s="4"/>
      <c r="I28" s="4">
        <f t="shared" si="0"/>
        <v>0</v>
      </c>
      <c r="J28" s="4"/>
      <c r="K28" s="4"/>
      <c r="L28" s="4"/>
      <c r="M28" s="4"/>
      <c r="N28" s="4">
        <f t="shared" si="1"/>
        <v>0</v>
      </c>
      <c r="O28" s="4"/>
      <c r="P28" s="4"/>
      <c r="Q28" s="4"/>
      <c r="R28" s="4">
        <v>5</v>
      </c>
      <c r="S28" s="4"/>
      <c r="T28" s="4"/>
      <c r="U28" s="4"/>
      <c r="V28" s="4"/>
      <c r="W28" s="4">
        <f t="shared" si="2"/>
        <v>5</v>
      </c>
      <c r="X28" s="4"/>
      <c r="Y28" s="4"/>
      <c r="Z28" s="4"/>
      <c r="AA28" s="4"/>
      <c r="AB28" s="4">
        <f t="shared" si="3"/>
        <v>0</v>
      </c>
      <c r="AC28" s="4"/>
      <c r="AD28" s="4"/>
      <c r="AE28" s="4"/>
      <c r="AF28" s="4"/>
      <c r="AG28" s="4">
        <f t="shared" si="4"/>
        <v>0</v>
      </c>
      <c r="AH28" s="4">
        <v>50</v>
      </c>
      <c r="AI28" s="4">
        <f t="shared" si="5"/>
        <v>55</v>
      </c>
    </row>
    <row r="29" spans="1:35" x14ac:dyDescent="0.25">
      <c r="A29" s="332" t="s">
        <v>764</v>
      </c>
      <c r="B29" s="333" t="s">
        <v>764</v>
      </c>
      <c r="C29" s="5" t="s">
        <v>763</v>
      </c>
      <c r="D29" s="4"/>
      <c r="E29" s="4"/>
      <c r="F29" s="4"/>
      <c r="G29" s="4"/>
      <c r="H29" s="4"/>
      <c r="I29" s="4">
        <f t="shared" si="0"/>
        <v>0</v>
      </c>
      <c r="J29" s="4"/>
      <c r="K29" s="4"/>
      <c r="L29" s="4"/>
      <c r="M29" s="4"/>
      <c r="N29" s="4">
        <f t="shared" si="1"/>
        <v>0</v>
      </c>
      <c r="O29" s="4"/>
      <c r="P29" s="4"/>
      <c r="Q29" s="4"/>
      <c r="R29" s="4"/>
      <c r="S29" s="4"/>
      <c r="T29" s="4"/>
      <c r="U29" s="4"/>
      <c r="V29" s="4"/>
      <c r="W29" s="4">
        <f t="shared" si="2"/>
        <v>0</v>
      </c>
      <c r="X29" s="4"/>
      <c r="Y29" s="4"/>
      <c r="Z29" s="4"/>
      <c r="AA29" s="4"/>
      <c r="AB29" s="4">
        <f t="shared" si="3"/>
        <v>0</v>
      </c>
      <c r="AC29" s="4"/>
      <c r="AD29" s="4"/>
      <c r="AE29" s="4"/>
      <c r="AF29" s="4"/>
      <c r="AG29" s="4">
        <f t="shared" si="4"/>
        <v>0</v>
      </c>
      <c r="AH29" s="4">
        <v>50</v>
      </c>
      <c r="AI29" s="4">
        <f t="shared" si="5"/>
        <v>50</v>
      </c>
    </row>
    <row r="30" spans="1:35" x14ac:dyDescent="0.25">
      <c r="A30" s="332" t="s">
        <v>766</v>
      </c>
      <c r="B30" s="333" t="s">
        <v>766</v>
      </c>
      <c r="C30" s="5" t="s">
        <v>765</v>
      </c>
      <c r="D30" s="4"/>
      <c r="E30" s="4"/>
      <c r="F30" s="4"/>
      <c r="G30" s="4"/>
      <c r="H30" s="4"/>
      <c r="I30" s="4">
        <f t="shared" si="0"/>
        <v>0</v>
      </c>
      <c r="J30" s="4"/>
      <c r="K30" s="4"/>
      <c r="L30" s="4"/>
      <c r="M30" s="4"/>
      <c r="N30" s="4">
        <f t="shared" si="1"/>
        <v>0</v>
      </c>
      <c r="O30" s="4"/>
      <c r="P30" s="4"/>
      <c r="Q30" s="4"/>
      <c r="R30" s="4"/>
      <c r="S30" s="4"/>
      <c r="T30" s="4"/>
      <c r="U30" s="4"/>
      <c r="V30" s="4"/>
      <c r="W30" s="4">
        <f t="shared" si="2"/>
        <v>0</v>
      </c>
      <c r="X30" s="4"/>
      <c r="Y30" s="4"/>
      <c r="Z30" s="4"/>
      <c r="AA30" s="4"/>
      <c r="AB30" s="4">
        <f t="shared" si="3"/>
        <v>0</v>
      </c>
      <c r="AC30" s="4"/>
      <c r="AD30" s="4"/>
      <c r="AE30" s="4"/>
      <c r="AF30" s="4"/>
      <c r="AG30" s="4">
        <f t="shared" si="4"/>
        <v>0</v>
      </c>
      <c r="AH30" s="4">
        <v>50</v>
      </c>
      <c r="AI30" s="4">
        <f t="shared" si="5"/>
        <v>50</v>
      </c>
    </row>
    <row r="31" spans="1:35" x14ac:dyDescent="0.25">
      <c r="A31" s="332" t="s">
        <v>768</v>
      </c>
      <c r="B31" s="333" t="s">
        <v>768</v>
      </c>
      <c r="C31" s="5" t="s">
        <v>767</v>
      </c>
      <c r="D31" s="4"/>
      <c r="E31" s="4"/>
      <c r="F31" s="4"/>
      <c r="G31" s="4"/>
      <c r="H31" s="4"/>
      <c r="I31" s="4">
        <f t="shared" si="0"/>
        <v>0</v>
      </c>
      <c r="J31" s="4"/>
      <c r="K31" s="4"/>
      <c r="L31" s="4"/>
      <c r="M31" s="4"/>
      <c r="N31" s="4">
        <f t="shared" si="1"/>
        <v>0</v>
      </c>
      <c r="O31" s="4"/>
      <c r="P31" s="4"/>
      <c r="Q31" s="4"/>
      <c r="R31" s="4"/>
      <c r="S31" s="4">
        <v>3</v>
      </c>
      <c r="T31" s="4"/>
      <c r="U31" s="4"/>
      <c r="V31" s="4"/>
      <c r="W31" s="4">
        <f t="shared" si="2"/>
        <v>3</v>
      </c>
      <c r="X31" s="4"/>
      <c r="Y31" s="4"/>
      <c r="Z31" s="4"/>
      <c r="AA31" s="4"/>
      <c r="AB31" s="4">
        <f t="shared" si="3"/>
        <v>0</v>
      </c>
      <c r="AC31" s="4"/>
      <c r="AD31" s="4"/>
      <c r="AE31" s="4"/>
      <c r="AF31" s="4"/>
      <c r="AG31" s="4">
        <f t="shared" si="4"/>
        <v>0</v>
      </c>
      <c r="AH31" s="4">
        <v>50</v>
      </c>
      <c r="AI31" s="4">
        <f t="shared" si="5"/>
        <v>53</v>
      </c>
    </row>
    <row r="32" spans="1:35" x14ac:dyDescent="0.25">
      <c r="A32" s="332" t="s">
        <v>770</v>
      </c>
      <c r="B32" s="333" t="s">
        <v>770</v>
      </c>
      <c r="C32" s="5" t="s">
        <v>769</v>
      </c>
      <c r="D32" s="4"/>
      <c r="E32" s="4"/>
      <c r="F32" s="4"/>
      <c r="G32" s="4"/>
      <c r="H32" s="4"/>
      <c r="I32" s="4">
        <f t="shared" si="0"/>
        <v>0</v>
      </c>
      <c r="J32" s="4"/>
      <c r="K32" s="4"/>
      <c r="L32" s="4"/>
      <c r="M32" s="4"/>
      <c r="N32" s="4">
        <f t="shared" si="1"/>
        <v>0</v>
      </c>
      <c r="O32" s="4"/>
      <c r="P32" s="4"/>
      <c r="Q32" s="4"/>
      <c r="R32" s="4"/>
      <c r="S32" s="4"/>
      <c r="T32" s="4"/>
      <c r="U32" s="4"/>
      <c r="V32" s="4"/>
      <c r="W32" s="4">
        <f t="shared" si="2"/>
        <v>0</v>
      </c>
      <c r="X32" s="4"/>
      <c r="Y32" s="4"/>
      <c r="Z32" s="4"/>
      <c r="AA32" s="4"/>
      <c r="AB32" s="4">
        <f t="shared" si="3"/>
        <v>0</v>
      </c>
      <c r="AC32" s="4"/>
      <c r="AD32" s="4"/>
      <c r="AE32" s="4"/>
      <c r="AF32" s="4"/>
      <c r="AG32" s="4">
        <f t="shared" si="4"/>
        <v>0</v>
      </c>
      <c r="AH32" s="4">
        <v>50</v>
      </c>
      <c r="AI32" s="4">
        <f t="shared" si="5"/>
        <v>50</v>
      </c>
    </row>
    <row r="33" spans="1:35" x14ac:dyDescent="0.25">
      <c r="A33" s="332" t="s">
        <v>772</v>
      </c>
      <c r="B33" s="333" t="s">
        <v>772</v>
      </c>
      <c r="C33" s="5" t="s">
        <v>771</v>
      </c>
      <c r="D33" s="26"/>
      <c r="E33" s="26"/>
      <c r="F33" s="26"/>
      <c r="G33" s="26"/>
      <c r="H33" s="26"/>
      <c r="I33" s="4">
        <f t="shared" si="0"/>
        <v>0</v>
      </c>
      <c r="J33" s="26"/>
      <c r="K33" s="26"/>
      <c r="L33" s="4"/>
      <c r="M33" s="26"/>
      <c r="N33" s="4">
        <f t="shared" si="1"/>
        <v>0</v>
      </c>
      <c r="O33" s="4"/>
      <c r="P33" s="26"/>
      <c r="Q33" s="26">
        <v>5</v>
      </c>
      <c r="R33" s="26"/>
      <c r="S33" s="26"/>
      <c r="T33" s="26"/>
      <c r="U33" s="26"/>
      <c r="V33" s="26"/>
      <c r="W33" s="4">
        <f t="shared" si="2"/>
        <v>5</v>
      </c>
      <c r="X33" s="26"/>
      <c r="Y33" s="26"/>
      <c r="Z33" s="26"/>
      <c r="AA33" s="26"/>
      <c r="AB33" s="4">
        <f t="shared" si="3"/>
        <v>0</v>
      </c>
      <c r="AC33" s="26"/>
      <c r="AD33" s="26"/>
      <c r="AE33" s="26"/>
      <c r="AF33" s="26"/>
      <c r="AG33" s="4">
        <f t="shared" si="4"/>
        <v>0</v>
      </c>
      <c r="AH33" s="4">
        <v>50</v>
      </c>
      <c r="AI33" s="4">
        <f t="shared" si="5"/>
        <v>55</v>
      </c>
    </row>
    <row r="34" spans="1:35" x14ac:dyDescent="0.25">
      <c r="A34" s="332" t="s">
        <v>774</v>
      </c>
      <c r="B34" s="333" t="s">
        <v>774</v>
      </c>
      <c r="C34" s="5" t="s">
        <v>773</v>
      </c>
      <c r="D34" s="4"/>
      <c r="E34" s="4"/>
      <c r="F34" s="4"/>
      <c r="G34" s="4"/>
      <c r="H34" s="4"/>
      <c r="I34" s="4">
        <f t="shared" si="0"/>
        <v>0</v>
      </c>
      <c r="J34" s="4"/>
      <c r="K34" s="4"/>
      <c r="L34" s="4"/>
      <c r="M34" s="4"/>
      <c r="N34" s="4">
        <f t="shared" si="1"/>
        <v>0</v>
      </c>
      <c r="O34" s="4"/>
      <c r="P34" s="4"/>
      <c r="Q34" s="4">
        <v>5</v>
      </c>
      <c r="R34" s="4"/>
      <c r="S34" s="4"/>
      <c r="T34" s="4"/>
      <c r="U34" s="4"/>
      <c r="V34" s="4"/>
      <c r="W34" s="4">
        <f t="shared" si="2"/>
        <v>5</v>
      </c>
      <c r="X34" s="4"/>
      <c r="Y34" s="4"/>
      <c r="Z34" s="4"/>
      <c r="AA34" s="4"/>
      <c r="AB34" s="4">
        <f t="shared" si="3"/>
        <v>0</v>
      </c>
      <c r="AC34" s="4"/>
      <c r="AD34" s="4"/>
      <c r="AE34" s="4"/>
      <c r="AF34" s="4"/>
      <c r="AG34" s="4">
        <f t="shared" si="4"/>
        <v>0</v>
      </c>
      <c r="AH34" s="4">
        <v>50</v>
      </c>
      <c r="AI34" s="4">
        <f t="shared" si="5"/>
        <v>55</v>
      </c>
    </row>
    <row r="35" spans="1:35" x14ac:dyDescent="0.25">
      <c r="A35" s="332" t="s">
        <v>776</v>
      </c>
      <c r="B35" s="333" t="s">
        <v>776</v>
      </c>
      <c r="C35" s="5" t="s">
        <v>775</v>
      </c>
      <c r="D35" s="4"/>
      <c r="E35" s="4"/>
      <c r="F35" s="4"/>
      <c r="G35" s="4"/>
      <c r="H35" s="4"/>
      <c r="I35" s="4">
        <f t="shared" si="0"/>
        <v>0</v>
      </c>
      <c r="J35" s="4"/>
      <c r="K35" s="4"/>
      <c r="L35" s="4"/>
      <c r="M35" s="4"/>
      <c r="N35" s="4">
        <f t="shared" si="1"/>
        <v>0</v>
      </c>
      <c r="O35" s="4"/>
      <c r="P35" s="4"/>
      <c r="Q35" s="4">
        <v>5</v>
      </c>
      <c r="R35" s="4"/>
      <c r="S35" s="4"/>
      <c r="T35" s="4"/>
      <c r="U35" s="4"/>
      <c r="V35" s="4"/>
      <c r="W35" s="4">
        <f t="shared" si="2"/>
        <v>5</v>
      </c>
      <c r="X35" s="4"/>
      <c r="Y35" s="4"/>
      <c r="Z35" s="4"/>
      <c r="AA35" s="4"/>
      <c r="AB35" s="4">
        <f t="shared" si="3"/>
        <v>0</v>
      </c>
      <c r="AC35" s="4"/>
      <c r="AD35" s="4"/>
      <c r="AE35" s="4"/>
      <c r="AF35" s="4"/>
      <c r="AG35" s="4">
        <f t="shared" si="4"/>
        <v>0</v>
      </c>
      <c r="AH35" s="4">
        <v>50</v>
      </c>
      <c r="AI35" s="4">
        <f t="shared" si="5"/>
        <v>55</v>
      </c>
    </row>
    <row r="36" spans="1:35" x14ac:dyDescent="0.25">
      <c r="A36" s="332" t="s">
        <v>778</v>
      </c>
      <c r="B36" s="333" t="s">
        <v>778</v>
      </c>
      <c r="C36" s="11" t="s">
        <v>777</v>
      </c>
      <c r="D36" s="4"/>
      <c r="E36" s="4"/>
      <c r="F36" s="4"/>
      <c r="G36" s="4"/>
      <c r="H36" s="4"/>
      <c r="I36" s="4">
        <f t="shared" si="0"/>
        <v>0</v>
      </c>
      <c r="J36" s="4"/>
      <c r="K36" s="4"/>
      <c r="L36" s="4"/>
      <c r="M36" s="4"/>
      <c r="N36" s="4">
        <f t="shared" si="1"/>
        <v>0</v>
      </c>
      <c r="O36" s="4"/>
      <c r="P36" s="4"/>
      <c r="Q36" s="4">
        <v>5</v>
      </c>
      <c r="R36" s="4"/>
      <c r="S36" s="4"/>
      <c r="T36" s="4"/>
      <c r="U36" s="4"/>
      <c r="V36" s="4"/>
      <c r="W36" s="4">
        <f t="shared" si="2"/>
        <v>5</v>
      </c>
      <c r="X36" s="4"/>
      <c r="Y36" s="4"/>
      <c r="Z36" s="4"/>
      <c r="AA36" s="4"/>
      <c r="AB36" s="4">
        <f t="shared" si="3"/>
        <v>0</v>
      </c>
      <c r="AC36" s="4"/>
      <c r="AD36" s="4"/>
      <c r="AE36" s="4"/>
      <c r="AF36" s="4"/>
      <c r="AG36" s="4">
        <f t="shared" si="4"/>
        <v>0</v>
      </c>
      <c r="AH36" s="4">
        <v>50</v>
      </c>
      <c r="AI36" s="4">
        <f t="shared" si="5"/>
        <v>55</v>
      </c>
    </row>
    <row r="37" spans="1:35" x14ac:dyDescent="0.25">
      <c r="A37" s="332" t="s">
        <v>780</v>
      </c>
      <c r="B37" s="333" t="s">
        <v>780</v>
      </c>
      <c r="C37" s="5" t="s">
        <v>779</v>
      </c>
      <c r="D37" s="4"/>
      <c r="E37" s="4"/>
      <c r="F37" s="4"/>
      <c r="G37" s="4"/>
      <c r="H37" s="4"/>
      <c r="I37" s="4">
        <f t="shared" si="0"/>
        <v>0</v>
      </c>
      <c r="J37" s="4"/>
      <c r="K37" s="4"/>
      <c r="L37" s="4"/>
      <c r="M37" s="4"/>
      <c r="N37" s="4">
        <f t="shared" si="1"/>
        <v>0</v>
      </c>
      <c r="O37" s="4"/>
      <c r="P37" s="4"/>
      <c r="Q37" s="4">
        <v>5</v>
      </c>
      <c r="R37" s="4"/>
      <c r="S37" s="4"/>
      <c r="T37" s="4"/>
      <c r="U37" s="4"/>
      <c r="V37" s="4"/>
      <c r="W37" s="4">
        <f t="shared" si="2"/>
        <v>5</v>
      </c>
      <c r="X37" s="4"/>
      <c r="Y37" s="4"/>
      <c r="Z37" s="4"/>
      <c r="AA37" s="4"/>
      <c r="AB37" s="4">
        <f t="shared" si="3"/>
        <v>0</v>
      </c>
      <c r="AC37" s="4"/>
      <c r="AD37" s="4"/>
      <c r="AE37" s="4"/>
      <c r="AF37" s="4"/>
      <c r="AG37" s="4">
        <f t="shared" si="4"/>
        <v>0</v>
      </c>
      <c r="AH37" s="4">
        <v>50</v>
      </c>
      <c r="AI37" s="4">
        <f t="shared" si="5"/>
        <v>55</v>
      </c>
    </row>
    <row r="38" spans="1:35" x14ac:dyDescent="0.25">
      <c r="A38" s="332" t="s">
        <v>782</v>
      </c>
      <c r="B38" s="333" t="s">
        <v>782</v>
      </c>
      <c r="C38" s="5" t="s">
        <v>781</v>
      </c>
      <c r="D38" s="4"/>
      <c r="E38" s="4"/>
      <c r="F38" s="4"/>
      <c r="G38" s="4"/>
      <c r="H38" s="4"/>
      <c r="I38" s="4">
        <f t="shared" si="0"/>
        <v>0</v>
      </c>
      <c r="J38" s="4"/>
      <c r="K38" s="4"/>
      <c r="L38" s="4"/>
      <c r="M38" s="4"/>
      <c r="N38" s="4">
        <f t="shared" si="1"/>
        <v>0</v>
      </c>
      <c r="O38" s="4">
        <v>4</v>
      </c>
      <c r="P38" s="4"/>
      <c r="Q38" s="4">
        <v>5</v>
      </c>
      <c r="R38" s="4"/>
      <c r="S38" s="4">
        <v>3</v>
      </c>
      <c r="T38" s="4"/>
      <c r="U38" s="4"/>
      <c r="V38" s="4"/>
      <c r="W38" s="4">
        <f t="shared" si="2"/>
        <v>12</v>
      </c>
      <c r="X38" s="4"/>
      <c r="Y38" s="4"/>
      <c r="Z38" s="4"/>
      <c r="AA38" s="4"/>
      <c r="AB38" s="4">
        <f t="shared" si="3"/>
        <v>0</v>
      </c>
      <c r="AC38" s="4"/>
      <c r="AD38" s="4"/>
      <c r="AE38" s="4"/>
      <c r="AF38" s="4"/>
      <c r="AG38" s="4">
        <f t="shared" si="4"/>
        <v>0</v>
      </c>
      <c r="AH38" s="4">
        <v>50</v>
      </c>
      <c r="AI38" s="4">
        <f t="shared" si="5"/>
        <v>62</v>
      </c>
    </row>
    <row r="39" spans="1:35" x14ac:dyDescent="0.25">
      <c r="A39" s="332" t="s">
        <v>784</v>
      </c>
      <c r="B39" s="333" t="s">
        <v>784</v>
      </c>
      <c r="C39" s="5" t="s">
        <v>783</v>
      </c>
      <c r="D39" s="4"/>
      <c r="E39" s="4"/>
      <c r="F39" s="4"/>
      <c r="G39" s="4"/>
      <c r="H39" s="4"/>
      <c r="I39" s="4">
        <f t="shared" si="0"/>
        <v>0</v>
      </c>
      <c r="J39" s="4"/>
      <c r="K39" s="4"/>
      <c r="L39" s="4"/>
      <c r="M39" s="4"/>
      <c r="N39" s="4">
        <f t="shared" si="1"/>
        <v>0</v>
      </c>
      <c r="O39" s="4"/>
      <c r="P39" s="4"/>
      <c r="Q39" s="4">
        <v>5</v>
      </c>
      <c r="R39" s="4">
        <v>5</v>
      </c>
      <c r="S39" s="4"/>
      <c r="T39" s="4"/>
      <c r="U39" s="4"/>
      <c r="V39" s="4"/>
      <c r="W39" s="4">
        <f t="shared" si="2"/>
        <v>10</v>
      </c>
      <c r="X39" s="4"/>
      <c r="Y39" s="4"/>
      <c r="Z39" s="4"/>
      <c r="AA39" s="4"/>
      <c r="AB39" s="4">
        <f t="shared" si="3"/>
        <v>0</v>
      </c>
      <c r="AC39" s="4"/>
      <c r="AD39" s="4"/>
      <c r="AE39" s="4"/>
      <c r="AF39" s="4"/>
      <c r="AG39" s="4">
        <f t="shared" si="4"/>
        <v>0</v>
      </c>
      <c r="AH39" s="4">
        <v>50</v>
      </c>
      <c r="AI39" s="4">
        <f t="shared" si="5"/>
        <v>60</v>
      </c>
    </row>
  </sheetData>
  <mergeCells count="76">
    <mergeCell ref="AG3:AG6"/>
    <mergeCell ref="AH2:AH6"/>
    <mergeCell ref="AC5:AC6"/>
    <mergeCell ref="AD5:AD6"/>
    <mergeCell ref="AE5:AE6"/>
    <mergeCell ref="AF5:AF6"/>
    <mergeCell ref="W3:W6"/>
    <mergeCell ref="AB3:AB6"/>
    <mergeCell ref="A4:C4"/>
    <mergeCell ref="A5:C5"/>
    <mergeCell ref="D5:D6"/>
    <mergeCell ref="E5:E6"/>
    <mergeCell ref="F5:F6"/>
    <mergeCell ref="G5:G6"/>
    <mergeCell ref="H5:H6"/>
    <mergeCell ref="J5:J6"/>
    <mergeCell ref="V5:V6"/>
    <mergeCell ref="X5:X6"/>
    <mergeCell ref="Y5:Y6"/>
    <mergeCell ref="Z5:Z6"/>
    <mergeCell ref="AA5:AA6"/>
    <mergeCell ref="Q5:Q6"/>
    <mergeCell ref="A1:C2"/>
    <mergeCell ref="L5:L6"/>
    <mergeCell ref="M5:M6"/>
    <mergeCell ref="O5:O6"/>
    <mergeCell ref="P5:P6"/>
    <mergeCell ref="A6:B6"/>
    <mergeCell ref="A3:C3"/>
    <mergeCell ref="I3:I6"/>
    <mergeCell ref="N3:N6"/>
    <mergeCell ref="D1:AI1"/>
    <mergeCell ref="D2:I2"/>
    <mergeCell ref="J2:N2"/>
    <mergeCell ref="O2:V2"/>
    <mergeCell ref="X2:AA2"/>
    <mergeCell ref="AC2:AF2"/>
    <mergeCell ref="AI2:AI6"/>
    <mergeCell ref="R5:R6"/>
    <mergeCell ref="S5:S6"/>
    <mergeCell ref="T5:T6"/>
    <mergeCell ref="U5:U6"/>
    <mergeCell ref="K5:K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7:B37"/>
    <mergeCell ref="A38:B38"/>
    <mergeCell ref="A39:B39"/>
    <mergeCell ref="A32:B32"/>
    <mergeCell ref="A33:B33"/>
    <mergeCell ref="A34:B34"/>
    <mergeCell ref="A35:B35"/>
    <mergeCell ref="A36:B36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9"/>
  <sheetViews>
    <sheetView zoomScale="60" zoomScaleNormal="60" workbookViewId="0">
      <selection activeCell="BW47" sqref="BW47"/>
    </sheetView>
  </sheetViews>
  <sheetFormatPr defaultColWidth="9" defaultRowHeight="14.4" x14ac:dyDescent="0.25"/>
  <cols>
    <col min="1" max="2" width="10.77734375" style="19" customWidth="1"/>
    <col min="3" max="9" width="12" style="19" customWidth="1"/>
    <col min="10" max="14" width="15.77734375" style="19" customWidth="1"/>
    <col min="15" max="15" width="9" style="19"/>
    <col min="16" max="20" width="15.77734375" style="19" customWidth="1"/>
    <col min="21" max="48" width="9" style="19"/>
    <col min="49" max="59" width="15.77734375" style="19" customWidth="1"/>
    <col min="60" max="60" width="9" style="19"/>
    <col min="61" max="64" width="15.77734375" style="19" customWidth="1"/>
    <col min="65" max="69" width="9" style="19"/>
    <col min="70" max="73" width="15.77734375" style="19" customWidth="1"/>
    <col min="74" max="16384" width="9" style="19"/>
  </cols>
  <sheetData>
    <row r="1" spans="1:76" ht="35.25" customHeight="1" x14ac:dyDescent="0.25">
      <c r="A1" s="257" t="s">
        <v>0</v>
      </c>
      <c r="B1" s="257"/>
      <c r="C1" s="257"/>
      <c r="D1" s="192"/>
      <c r="E1" s="192"/>
      <c r="F1" s="192"/>
      <c r="G1" s="192"/>
      <c r="H1" s="192"/>
      <c r="I1" s="192"/>
      <c r="J1" s="258" t="s">
        <v>1181</v>
      </c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</row>
    <row r="2" spans="1:76" ht="14.25" customHeight="1" x14ac:dyDescent="0.25">
      <c r="A2" s="257"/>
      <c r="B2" s="257"/>
      <c r="C2" s="257"/>
      <c r="D2" s="192"/>
      <c r="E2" s="192"/>
      <c r="F2" s="192"/>
      <c r="G2" s="192"/>
      <c r="H2" s="192"/>
      <c r="I2" s="192"/>
      <c r="J2" s="255" t="s">
        <v>2253</v>
      </c>
      <c r="K2" s="255"/>
      <c r="L2" s="255"/>
      <c r="M2" s="255"/>
      <c r="N2" s="255"/>
      <c r="O2" s="255"/>
      <c r="P2" s="255" t="s">
        <v>2254</v>
      </c>
      <c r="Q2" s="255"/>
      <c r="R2" s="255"/>
      <c r="S2" s="255"/>
      <c r="T2" s="255"/>
      <c r="U2" s="255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255" t="s">
        <v>2255</v>
      </c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43"/>
      <c r="BI2" s="255" t="s">
        <v>2256</v>
      </c>
      <c r="BJ2" s="255"/>
      <c r="BK2" s="255"/>
      <c r="BL2" s="255"/>
      <c r="BM2" s="43"/>
      <c r="BN2" s="43"/>
      <c r="BO2" s="43"/>
      <c r="BP2" s="43"/>
      <c r="BQ2" s="43"/>
      <c r="BR2" s="255" t="s">
        <v>2257</v>
      </c>
      <c r="BS2" s="255"/>
      <c r="BT2" s="255"/>
      <c r="BU2" s="255"/>
      <c r="BV2" s="43"/>
      <c r="BW2" s="255" t="s">
        <v>1182</v>
      </c>
      <c r="BX2" s="255" t="s">
        <v>1183</v>
      </c>
    </row>
    <row r="3" spans="1:76" ht="15.6" x14ac:dyDescent="0.25">
      <c r="A3" s="255" t="s">
        <v>1184</v>
      </c>
      <c r="B3" s="255"/>
      <c r="C3" s="255"/>
      <c r="D3" s="43"/>
      <c r="E3" s="43"/>
      <c r="F3" s="43"/>
      <c r="G3" s="43"/>
      <c r="H3" s="43"/>
      <c r="I3" s="43"/>
      <c r="J3" s="4"/>
      <c r="K3" s="4"/>
      <c r="L3" s="4"/>
      <c r="M3" s="4"/>
      <c r="N3" s="4"/>
      <c r="O3" s="255" t="s">
        <v>1185</v>
      </c>
      <c r="P3" s="4"/>
      <c r="Q3" s="164"/>
      <c r="R3" s="164"/>
      <c r="S3" s="164"/>
      <c r="T3" s="4"/>
      <c r="U3" s="255" t="s">
        <v>1189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255" t="s">
        <v>1199</v>
      </c>
      <c r="BI3" s="4"/>
      <c r="BJ3" s="56"/>
      <c r="BK3" s="4"/>
      <c r="BL3" s="4"/>
      <c r="BM3" s="255" t="s">
        <v>1202</v>
      </c>
      <c r="BN3" s="43"/>
      <c r="BO3" s="43"/>
      <c r="BP3" s="43"/>
      <c r="BQ3" s="43"/>
      <c r="BR3" s="4"/>
      <c r="BS3" s="56"/>
      <c r="BT3" s="4"/>
      <c r="BU3" s="4"/>
      <c r="BV3" s="255" t="s">
        <v>1207</v>
      </c>
      <c r="BW3" s="255"/>
      <c r="BX3" s="255"/>
    </row>
    <row r="4" spans="1:76" ht="79.95" customHeight="1" x14ac:dyDescent="0.25">
      <c r="A4" s="255" t="s">
        <v>1208</v>
      </c>
      <c r="B4" s="255"/>
      <c r="C4" s="255"/>
      <c r="D4" s="4" t="s">
        <v>1390</v>
      </c>
      <c r="E4" s="56" t="s">
        <v>1393</v>
      </c>
      <c r="F4" s="133" t="s">
        <v>2100</v>
      </c>
      <c r="G4" s="118" t="s">
        <v>1397</v>
      </c>
      <c r="H4" s="61" t="s">
        <v>1769</v>
      </c>
      <c r="I4" s="43" t="s">
        <v>2101</v>
      </c>
      <c r="J4" s="43" t="s">
        <v>2102</v>
      </c>
      <c r="K4" s="43" t="s">
        <v>2103</v>
      </c>
      <c r="L4" s="43" t="s">
        <v>2104</v>
      </c>
      <c r="M4" s="4" t="s">
        <v>1398</v>
      </c>
      <c r="N4" s="56" t="s">
        <v>2105</v>
      </c>
      <c r="O4" s="255"/>
      <c r="P4" s="41" t="s">
        <v>1403</v>
      </c>
      <c r="Q4" s="41" t="s">
        <v>1398</v>
      </c>
      <c r="R4" s="61" t="s">
        <v>1635</v>
      </c>
      <c r="S4" s="4" t="s">
        <v>1462</v>
      </c>
      <c r="T4" s="61" t="s">
        <v>2106</v>
      </c>
      <c r="U4" s="255"/>
      <c r="V4" s="41" t="s">
        <v>1414</v>
      </c>
      <c r="W4" s="41" t="s">
        <v>2107</v>
      </c>
      <c r="X4" s="61" t="s">
        <v>2108</v>
      </c>
      <c r="Y4" s="41" t="s">
        <v>1418</v>
      </c>
      <c r="Z4" s="43" t="s">
        <v>1417</v>
      </c>
      <c r="AA4" s="43" t="s">
        <v>1641</v>
      </c>
      <c r="AB4" s="41" t="s">
        <v>2109</v>
      </c>
      <c r="AC4" s="41" t="s">
        <v>1222</v>
      </c>
      <c r="AD4" s="61" t="s">
        <v>1228</v>
      </c>
      <c r="AE4" s="41" t="s">
        <v>2110</v>
      </c>
      <c r="AF4" s="43" t="s">
        <v>2111</v>
      </c>
      <c r="AG4" s="43" t="s">
        <v>2112</v>
      </c>
      <c r="AH4" s="43" t="s">
        <v>2113</v>
      </c>
      <c r="AI4" s="56" t="s">
        <v>2114</v>
      </c>
      <c r="AJ4" s="41" t="s">
        <v>2115</v>
      </c>
      <c r="AK4" s="61" t="s">
        <v>2116</v>
      </c>
      <c r="AL4" s="41" t="s">
        <v>2096</v>
      </c>
      <c r="AM4" s="43" t="s">
        <v>2117</v>
      </c>
      <c r="AN4" s="41" t="s">
        <v>2118</v>
      </c>
      <c r="AO4" s="41" t="s">
        <v>1631</v>
      </c>
      <c r="AP4" s="61" t="s">
        <v>2119</v>
      </c>
      <c r="AQ4" s="41" t="s">
        <v>2120</v>
      </c>
      <c r="AR4" s="41" t="s">
        <v>2121</v>
      </c>
      <c r="AS4" s="41" t="s">
        <v>2122</v>
      </c>
      <c r="AT4" s="41" t="s">
        <v>2123</v>
      </c>
      <c r="AU4" s="41" t="s">
        <v>1617</v>
      </c>
      <c r="AV4" s="41" t="s">
        <v>2124</v>
      </c>
      <c r="AW4" s="41" t="s">
        <v>1899</v>
      </c>
      <c r="AX4" s="4" t="s">
        <v>2125</v>
      </c>
      <c r="AY4" s="43" t="s">
        <v>1786</v>
      </c>
      <c r="AZ4" s="61" t="s">
        <v>2126</v>
      </c>
      <c r="BA4" s="41" t="s">
        <v>1610</v>
      </c>
      <c r="BB4" s="41" t="s">
        <v>2127</v>
      </c>
      <c r="BC4" s="41" t="s">
        <v>2128</v>
      </c>
      <c r="BD4" s="61" t="s">
        <v>2129</v>
      </c>
      <c r="BE4" s="41" t="s">
        <v>1638</v>
      </c>
      <c r="BF4" s="43"/>
      <c r="BG4" s="41"/>
      <c r="BH4" s="255"/>
      <c r="BI4" s="56" t="s">
        <v>2130</v>
      </c>
      <c r="BJ4" s="56"/>
      <c r="BK4" s="56"/>
      <c r="BL4" s="41"/>
      <c r="BM4" s="255"/>
      <c r="BN4" s="56" t="s">
        <v>2131</v>
      </c>
      <c r="BO4" s="56" t="s">
        <v>2132</v>
      </c>
      <c r="BP4" s="56" t="s">
        <v>2133</v>
      </c>
      <c r="BQ4" s="56" t="s">
        <v>1246</v>
      </c>
      <c r="BR4" s="41" t="s">
        <v>2134</v>
      </c>
      <c r="BS4" s="56" t="s">
        <v>1618</v>
      </c>
      <c r="BT4" s="56" t="s">
        <v>2135</v>
      </c>
      <c r="BU4" s="41"/>
      <c r="BV4" s="255"/>
      <c r="BW4" s="255"/>
      <c r="BX4" s="255"/>
    </row>
    <row r="5" spans="1:76" ht="15.6" customHeight="1" x14ac:dyDescent="0.25">
      <c r="A5" s="255" t="s">
        <v>1252</v>
      </c>
      <c r="B5" s="255"/>
      <c r="C5" s="255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5"/>
      <c r="P5" s="254" t="s">
        <v>1253</v>
      </c>
      <c r="Q5" s="254"/>
      <c r="R5" s="254"/>
      <c r="S5" s="41" t="s">
        <v>2136</v>
      </c>
      <c r="T5" s="254"/>
      <c r="U5" s="255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 t="s">
        <v>2137</v>
      </c>
      <c r="BA5" s="256" t="s">
        <v>1347</v>
      </c>
      <c r="BB5" s="254"/>
      <c r="BC5" s="254"/>
      <c r="BD5" s="254"/>
      <c r="BE5" s="254"/>
      <c r="BF5" s="254"/>
      <c r="BG5" s="254"/>
      <c r="BH5" s="255"/>
      <c r="BI5" s="254"/>
      <c r="BJ5" s="254"/>
      <c r="BK5" s="254"/>
      <c r="BL5" s="254"/>
      <c r="BM5" s="255"/>
      <c r="BN5" s="254"/>
      <c r="BO5" s="254"/>
      <c r="BP5" s="254"/>
      <c r="BQ5" s="254"/>
      <c r="BR5" s="254"/>
      <c r="BS5" s="254"/>
      <c r="BT5" s="254"/>
      <c r="BU5" s="254"/>
      <c r="BV5" s="255"/>
      <c r="BW5" s="255"/>
      <c r="BX5" s="255"/>
    </row>
    <row r="6" spans="1:76" ht="15.6" x14ac:dyDescent="0.25">
      <c r="A6" s="255" t="s">
        <v>1</v>
      </c>
      <c r="B6" s="255"/>
      <c r="C6" s="43" t="s">
        <v>2</v>
      </c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5"/>
      <c r="P6" s="254"/>
      <c r="Q6" s="254"/>
      <c r="R6" s="254"/>
      <c r="S6" s="254" t="s">
        <v>1343</v>
      </c>
      <c r="T6" s="254"/>
      <c r="U6" s="255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4"/>
      <c r="BA6" s="254"/>
      <c r="BB6" s="254"/>
      <c r="BC6" s="254"/>
      <c r="BD6" s="254"/>
      <c r="BE6" s="254"/>
      <c r="BF6" s="254"/>
      <c r="BG6" s="254"/>
      <c r="BH6" s="255"/>
      <c r="BI6" s="254"/>
      <c r="BJ6" s="254"/>
      <c r="BK6" s="254"/>
      <c r="BL6" s="254"/>
      <c r="BM6" s="255"/>
      <c r="BN6" s="254"/>
      <c r="BO6" s="254"/>
      <c r="BP6" s="254"/>
      <c r="BQ6" s="254"/>
      <c r="BR6" s="254"/>
      <c r="BS6" s="254"/>
      <c r="BT6" s="254"/>
      <c r="BU6" s="254"/>
      <c r="BV6" s="255"/>
      <c r="BW6" s="255"/>
      <c r="BX6" s="255"/>
    </row>
    <row r="7" spans="1:76" ht="13.5" customHeight="1" x14ac:dyDescent="0.25">
      <c r="A7" s="253" t="s">
        <v>785</v>
      </c>
      <c r="B7" s="253"/>
      <c r="C7" s="185" t="s">
        <v>786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>
        <f>IF(SUM(D7:N7)&gt;5,"5",SUM(D7:N7))</f>
        <v>0</v>
      </c>
      <c r="P7" s="4"/>
      <c r="Q7" s="4"/>
      <c r="R7" s="4"/>
      <c r="S7" s="254"/>
      <c r="T7" s="4"/>
      <c r="U7" s="4">
        <f>IF(SUM(P7:T7)&gt;10,"10",IF(SUM(P7:T7)&lt;0,"0",SUM(P7:T7)))</f>
        <v>0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>
        <v>5</v>
      </c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>
        <f>IF(SUM(V7:BG7)&gt;20,"20",SUM(V7:BG7))</f>
        <v>5</v>
      </c>
      <c r="BI7" s="4"/>
      <c r="BJ7" s="4"/>
      <c r="BK7" s="4"/>
      <c r="BL7" s="4"/>
      <c r="BM7" s="4">
        <f t="shared" ref="BM7:BM49" si="0">IF(SUM(BI7:BL7)&gt;10,"10",SUM(BI7:BL7))</f>
        <v>0</v>
      </c>
      <c r="BN7" s="4"/>
      <c r="BO7" s="4"/>
      <c r="BP7" s="4"/>
      <c r="BQ7" s="4"/>
      <c r="BR7" s="4">
        <v>2</v>
      </c>
      <c r="BS7" s="4"/>
      <c r="BT7" s="4"/>
      <c r="BU7" s="4"/>
      <c r="BV7" s="4">
        <f>IF(SUM(BN7:BU7)&gt;10,"10",SUM(BN7:BU7))</f>
        <v>2</v>
      </c>
      <c r="BW7" s="4">
        <v>50</v>
      </c>
      <c r="BX7" s="4">
        <f>SUM(BV7+BM7+BH7+U7+O7+BW7)</f>
        <v>57</v>
      </c>
    </row>
    <row r="8" spans="1:76" ht="13.5" customHeight="1" x14ac:dyDescent="0.25">
      <c r="A8" s="253" t="s">
        <v>787</v>
      </c>
      <c r="B8" s="253"/>
      <c r="C8" s="185" t="s">
        <v>788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12">
        <f t="shared" ref="O8:O49" si="1">IF(SUM(D8:N8)&gt;5,"5",SUM(D8:N8))</f>
        <v>0</v>
      </c>
      <c r="P8" s="4"/>
      <c r="Q8" s="4"/>
      <c r="R8" s="4"/>
      <c r="S8" s="4"/>
      <c r="T8" s="4"/>
      <c r="U8" s="212">
        <f t="shared" ref="U8:U49" si="2">IF(SUM(P8:T8)&gt;10,"10",IF(SUM(P8:T8)&lt;0,"0",SUM(P8:T8)))</f>
        <v>0</v>
      </c>
      <c r="V8" s="4"/>
      <c r="W8" s="4"/>
      <c r="X8" s="4"/>
      <c r="Y8" s="4"/>
      <c r="Z8" s="4">
        <v>3</v>
      </c>
      <c r="AA8" s="4"/>
      <c r="AB8" s="4"/>
      <c r="AC8" s="4"/>
      <c r="AD8" s="4">
        <v>2</v>
      </c>
      <c r="AE8" s="4"/>
      <c r="AF8" s="4">
        <v>4</v>
      </c>
      <c r="AG8" s="4"/>
      <c r="AH8" s="4"/>
      <c r="AI8" s="4"/>
      <c r="AJ8" s="4">
        <v>2</v>
      </c>
      <c r="AK8" s="4"/>
      <c r="AL8" s="4"/>
      <c r="AM8" s="4"/>
      <c r="AN8" s="4"/>
      <c r="AO8" s="4"/>
      <c r="AP8" s="4"/>
      <c r="AQ8" s="4"/>
      <c r="AR8" s="4">
        <v>3</v>
      </c>
      <c r="AS8" s="4"/>
      <c r="AT8" s="4"/>
      <c r="AU8" s="4">
        <v>5</v>
      </c>
      <c r="AV8" s="4"/>
      <c r="AW8" s="4"/>
      <c r="AX8" s="4"/>
      <c r="AY8" s="4"/>
      <c r="AZ8" s="4">
        <v>5</v>
      </c>
      <c r="BA8" s="4"/>
      <c r="BB8" s="4"/>
      <c r="BC8" s="4"/>
      <c r="BD8" s="4"/>
      <c r="BE8" s="4">
        <v>2</v>
      </c>
      <c r="BF8" s="4"/>
      <c r="BG8" s="4"/>
      <c r="BH8" s="212" t="str">
        <f t="shared" ref="BH8:BH49" si="3">IF(SUM(V8:BG8)&gt;20,"20",SUM(V8:BG8))</f>
        <v>20</v>
      </c>
      <c r="BI8" s="4"/>
      <c r="BJ8" s="4"/>
      <c r="BK8" s="4"/>
      <c r="BL8" s="4"/>
      <c r="BM8" s="4">
        <f t="shared" si="0"/>
        <v>0</v>
      </c>
      <c r="BN8" s="4"/>
      <c r="BO8" s="4">
        <v>2</v>
      </c>
      <c r="BP8" s="4"/>
      <c r="BQ8" s="4"/>
      <c r="BR8" s="4">
        <v>2</v>
      </c>
      <c r="BS8" s="4"/>
      <c r="BT8" s="4"/>
      <c r="BU8" s="4"/>
      <c r="BV8" s="212">
        <f t="shared" ref="BV8:BV49" si="4">IF(SUM(BN8:BU8)&gt;10,"10",SUM(BN8:BU8))</f>
        <v>4</v>
      </c>
      <c r="BW8" s="4">
        <v>50</v>
      </c>
      <c r="BX8" s="4">
        <f t="shared" ref="BX8:BX49" si="5">SUM(BV8+BM8+BH8+U8+O8+BW8)</f>
        <v>74</v>
      </c>
    </row>
    <row r="9" spans="1:76" ht="13.5" customHeight="1" x14ac:dyDescent="0.25">
      <c r="A9" s="253" t="s">
        <v>789</v>
      </c>
      <c r="B9" s="253"/>
      <c r="C9" s="185" t="s">
        <v>790</v>
      </c>
      <c r="D9" s="4"/>
      <c r="E9" s="4"/>
      <c r="F9" s="4"/>
      <c r="G9" s="4"/>
      <c r="H9" s="4"/>
      <c r="I9" s="4"/>
      <c r="J9" s="4"/>
      <c r="K9" s="4"/>
      <c r="L9" s="4"/>
      <c r="M9" s="4"/>
      <c r="N9" s="4">
        <v>1</v>
      </c>
      <c r="O9" s="212">
        <f t="shared" si="1"/>
        <v>1</v>
      </c>
      <c r="P9" s="4"/>
      <c r="Q9" s="4"/>
      <c r="R9" s="4"/>
      <c r="S9" s="4"/>
      <c r="T9" s="4"/>
      <c r="U9" s="212">
        <f t="shared" si="2"/>
        <v>0</v>
      </c>
      <c r="V9" s="4"/>
      <c r="W9" s="4"/>
      <c r="X9" s="4"/>
      <c r="Y9" s="4"/>
      <c r="Z9" s="4"/>
      <c r="AA9" s="4"/>
      <c r="AB9" s="4"/>
      <c r="AC9" s="4"/>
      <c r="AD9" s="4">
        <v>2</v>
      </c>
      <c r="AE9" s="4"/>
      <c r="AF9" s="4"/>
      <c r="AG9" s="4"/>
      <c r="AH9" s="4"/>
      <c r="AI9" s="4"/>
      <c r="AJ9" s="4"/>
      <c r="AK9" s="4">
        <v>2</v>
      </c>
      <c r="AL9" s="4"/>
      <c r="AM9" s="4"/>
      <c r="AN9" s="4"/>
      <c r="AO9" s="4"/>
      <c r="AP9" s="4"/>
      <c r="AQ9" s="4"/>
      <c r="AR9" s="4"/>
      <c r="AS9" s="4"/>
      <c r="AT9" s="4"/>
      <c r="AU9" s="4">
        <v>5</v>
      </c>
      <c r="AV9" s="4"/>
      <c r="AW9" s="4"/>
      <c r="AX9" s="4"/>
      <c r="AY9" s="4"/>
      <c r="AZ9" s="4"/>
      <c r="BA9" s="4"/>
      <c r="BB9" s="4"/>
      <c r="BC9" s="4"/>
      <c r="BD9" s="4"/>
      <c r="BE9" s="4">
        <v>2</v>
      </c>
      <c r="BF9" s="4"/>
      <c r="BG9" s="4"/>
      <c r="BH9" s="212">
        <f t="shared" si="3"/>
        <v>11</v>
      </c>
      <c r="BI9" s="4"/>
      <c r="BJ9" s="4"/>
      <c r="BK9" s="4"/>
      <c r="BL9" s="4"/>
      <c r="BM9" s="4">
        <f t="shared" si="0"/>
        <v>0</v>
      </c>
      <c r="BN9" s="4"/>
      <c r="BO9" s="4">
        <v>2</v>
      </c>
      <c r="BP9" s="4"/>
      <c r="BQ9" s="4"/>
      <c r="BR9" s="4">
        <v>4</v>
      </c>
      <c r="BS9" s="4"/>
      <c r="BT9" s="4"/>
      <c r="BU9" s="4"/>
      <c r="BV9" s="212">
        <f t="shared" si="4"/>
        <v>6</v>
      </c>
      <c r="BW9" s="4">
        <v>50</v>
      </c>
      <c r="BX9" s="4">
        <f t="shared" si="5"/>
        <v>68</v>
      </c>
    </row>
    <row r="10" spans="1:76" ht="13.5" customHeight="1" x14ac:dyDescent="0.25">
      <c r="A10" s="253" t="s">
        <v>791</v>
      </c>
      <c r="B10" s="253"/>
      <c r="C10" s="185" t="s">
        <v>792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212">
        <f t="shared" si="1"/>
        <v>0</v>
      </c>
      <c r="P10" s="4"/>
      <c r="Q10" s="4"/>
      <c r="R10" s="4"/>
      <c r="S10" s="4">
        <v>3</v>
      </c>
      <c r="T10" s="4"/>
      <c r="U10" s="212">
        <f t="shared" si="2"/>
        <v>3</v>
      </c>
      <c r="V10" s="4"/>
      <c r="W10" s="4"/>
      <c r="X10" s="4"/>
      <c r="Y10" s="4"/>
      <c r="Z10" s="4"/>
      <c r="AA10" s="4"/>
      <c r="AB10" s="4"/>
      <c r="AC10" s="4"/>
      <c r="AD10" s="4">
        <v>2</v>
      </c>
      <c r="AE10" s="4"/>
      <c r="AF10" s="4">
        <v>4</v>
      </c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212">
        <f t="shared" si="3"/>
        <v>6</v>
      </c>
      <c r="BI10" s="4"/>
      <c r="BJ10" s="4"/>
      <c r="BK10" s="4"/>
      <c r="BL10" s="4"/>
      <c r="BM10" s="4">
        <f t="shared" si="0"/>
        <v>0</v>
      </c>
      <c r="BN10" s="4"/>
      <c r="BO10" s="4"/>
      <c r="BP10" s="4"/>
      <c r="BQ10" s="4"/>
      <c r="BR10" s="4"/>
      <c r="BS10" s="4"/>
      <c r="BT10" s="4"/>
      <c r="BU10" s="4"/>
      <c r="BV10" s="212">
        <f t="shared" si="4"/>
        <v>0</v>
      </c>
      <c r="BW10" s="4">
        <v>50</v>
      </c>
      <c r="BX10" s="4">
        <f t="shared" si="5"/>
        <v>59</v>
      </c>
    </row>
    <row r="11" spans="1:76" ht="13.5" customHeight="1" x14ac:dyDescent="0.25">
      <c r="A11" s="253" t="s">
        <v>793</v>
      </c>
      <c r="B11" s="253"/>
      <c r="C11" s="185" t="s">
        <v>794</v>
      </c>
      <c r="D11" s="4"/>
      <c r="E11" s="163"/>
      <c r="F11" s="4"/>
      <c r="G11" s="4"/>
      <c r="H11" s="4"/>
      <c r="I11" s="4"/>
      <c r="J11" s="4"/>
      <c r="K11" s="4"/>
      <c r="L11" s="4"/>
      <c r="M11" s="4">
        <v>1</v>
      </c>
      <c r="N11" s="4"/>
      <c r="O11" s="212">
        <f t="shared" si="1"/>
        <v>1</v>
      </c>
      <c r="P11" s="4">
        <v>3</v>
      </c>
      <c r="Q11" s="4">
        <v>2</v>
      </c>
      <c r="R11" s="4">
        <v>1</v>
      </c>
      <c r="S11" s="4">
        <v>3</v>
      </c>
      <c r="T11" s="4"/>
      <c r="U11" s="212">
        <f t="shared" si="2"/>
        <v>9</v>
      </c>
      <c r="V11" s="4"/>
      <c r="W11" s="4"/>
      <c r="X11" s="4"/>
      <c r="Y11" s="4"/>
      <c r="Z11" s="4"/>
      <c r="AA11" s="4"/>
      <c r="AB11" s="4"/>
      <c r="AC11" s="4"/>
      <c r="AD11" s="4">
        <v>2</v>
      </c>
      <c r="AE11" s="4"/>
      <c r="AF11" s="4"/>
      <c r="AG11" s="4"/>
      <c r="AH11" s="4"/>
      <c r="AI11" s="4"/>
      <c r="AJ11" s="4">
        <v>2</v>
      </c>
      <c r="AK11" s="4"/>
      <c r="AL11" s="4"/>
      <c r="AM11" s="4">
        <v>3</v>
      </c>
      <c r="AN11" s="4">
        <v>5</v>
      </c>
      <c r="AO11" s="4"/>
      <c r="AP11" s="4"/>
      <c r="AQ11" s="4"/>
      <c r="AR11" s="4">
        <v>3</v>
      </c>
      <c r="AS11" s="4"/>
      <c r="AT11" s="4"/>
      <c r="AU11" s="4">
        <v>5</v>
      </c>
      <c r="AV11" s="4"/>
      <c r="AW11" s="4"/>
      <c r="AX11" s="4"/>
      <c r="AY11" s="4"/>
      <c r="AZ11" s="4">
        <v>5</v>
      </c>
      <c r="BA11" s="4"/>
      <c r="BB11" s="4"/>
      <c r="BC11" s="4"/>
      <c r="BD11" s="4"/>
      <c r="BE11" s="4"/>
      <c r="BF11" s="4"/>
      <c r="BG11" s="4"/>
      <c r="BH11" s="212" t="str">
        <f t="shared" si="3"/>
        <v>20</v>
      </c>
      <c r="BI11" s="4"/>
      <c r="BJ11" s="4"/>
      <c r="BK11" s="4"/>
      <c r="BL11" s="4"/>
      <c r="BM11" s="4">
        <f t="shared" si="0"/>
        <v>0</v>
      </c>
      <c r="BN11" s="4"/>
      <c r="BO11" s="4"/>
      <c r="BP11" s="4"/>
      <c r="BQ11" s="4"/>
      <c r="BR11" s="4">
        <v>2</v>
      </c>
      <c r="BS11" s="4"/>
      <c r="BT11" s="4">
        <v>2</v>
      </c>
      <c r="BU11" s="4"/>
      <c r="BV11" s="212">
        <f t="shared" si="4"/>
        <v>4</v>
      </c>
      <c r="BW11" s="4">
        <v>50</v>
      </c>
      <c r="BX11" s="4">
        <f t="shared" si="5"/>
        <v>84</v>
      </c>
    </row>
    <row r="12" spans="1:76" ht="13.5" customHeight="1" x14ac:dyDescent="0.25">
      <c r="A12" s="253" t="s">
        <v>795</v>
      </c>
      <c r="B12" s="253"/>
      <c r="C12" s="185" t="s">
        <v>796</v>
      </c>
      <c r="D12" s="4">
        <v>1</v>
      </c>
      <c r="E12" s="163"/>
      <c r="F12" s="4"/>
      <c r="G12" s="4"/>
      <c r="H12" s="4"/>
      <c r="I12" s="4"/>
      <c r="J12" s="4"/>
      <c r="K12" s="4"/>
      <c r="L12" s="4"/>
      <c r="M12" s="4"/>
      <c r="N12" s="4"/>
      <c r="O12" s="212">
        <f t="shared" si="1"/>
        <v>1</v>
      </c>
      <c r="P12" s="4"/>
      <c r="Q12" s="4"/>
      <c r="R12" s="4"/>
      <c r="S12" s="4">
        <v>3</v>
      </c>
      <c r="T12" s="4"/>
      <c r="U12" s="212">
        <f t="shared" si="2"/>
        <v>3</v>
      </c>
      <c r="V12" s="4"/>
      <c r="W12" s="4"/>
      <c r="X12" s="4">
        <v>5</v>
      </c>
      <c r="Y12" s="4"/>
      <c r="Z12" s="4"/>
      <c r="AA12" s="4"/>
      <c r="AB12" s="4"/>
      <c r="AC12" s="4"/>
      <c r="AD12" s="4"/>
      <c r="AE12" s="4"/>
      <c r="AF12" s="4">
        <v>4</v>
      </c>
      <c r="AG12" s="4"/>
      <c r="AH12" s="4"/>
      <c r="AI12" s="4"/>
      <c r="AJ12" s="4"/>
      <c r="AK12" s="4">
        <v>2</v>
      </c>
      <c r="AL12" s="4"/>
      <c r="AM12" s="4"/>
      <c r="AN12" s="4"/>
      <c r="AO12" s="4"/>
      <c r="AP12" s="4"/>
      <c r="AQ12" s="4"/>
      <c r="AR12" s="4">
        <v>3</v>
      </c>
      <c r="AS12" s="4"/>
      <c r="AT12" s="4"/>
      <c r="AU12" s="4">
        <v>5</v>
      </c>
      <c r="AV12" s="4"/>
      <c r="AW12" s="4"/>
      <c r="AX12" s="4"/>
      <c r="AY12" s="4"/>
      <c r="AZ12" s="4">
        <v>5</v>
      </c>
      <c r="BA12" s="4"/>
      <c r="BB12" s="4"/>
      <c r="BC12" s="4"/>
      <c r="BD12" s="4"/>
      <c r="BE12" s="4"/>
      <c r="BF12" s="4"/>
      <c r="BG12" s="4"/>
      <c r="BH12" s="212" t="str">
        <f t="shared" si="3"/>
        <v>20</v>
      </c>
      <c r="BI12" s="4"/>
      <c r="BJ12" s="4"/>
      <c r="BK12" s="4"/>
      <c r="BL12" s="4"/>
      <c r="BM12" s="4">
        <f t="shared" si="0"/>
        <v>0</v>
      </c>
      <c r="BN12" s="4">
        <v>2</v>
      </c>
      <c r="BO12" s="4"/>
      <c r="BP12" s="4"/>
      <c r="BQ12" s="4"/>
      <c r="BR12" s="4"/>
      <c r="BS12" s="4"/>
      <c r="BT12" s="4"/>
      <c r="BU12" s="4"/>
      <c r="BV12" s="212">
        <f t="shared" si="4"/>
        <v>2</v>
      </c>
      <c r="BW12" s="4">
        <v>50</v>
      </c>
      <c r="BX12" s="4">
        <f t="shared" si="5"/>
        <v>76</v>
      </c>
    </row>
    <row r="13" spans="1:76" ht="13.5" customHeight="1" x14ac:dyDescent="0.25">
      <c r="A13" s="253" t="s">
        <v>797</v>
      </c>
      <c r="B13" s="253"/>
      <c r="C13" s="185" t="s">
        <v>798</v>
      </c>
      <c r="D13" s="4"/>
      <c r="E13" s="163"/>
      <c r="F13" s="4"/>
      <c r="G13" s="4">
        <v>1</v>
      </c>
      <c r="H13" s="4"/>
      <c r="I13" s="4"/>
      <c r="J13" s="4"/>
      <c r="K13" s="4"/>
      <c r="L13" s="4"/>
      <c r="M13" s="4"/>
      <c r="N13" s="4"/>
      <c r="O13" s="212">
        <f t="shared" si="1"/>
        <v>1</v>
      </c>
      <c r="P13" s="4"/>
      <c r="Q13" s="4"/>
      <c r="R13" s="4"/>
      <c r="S13" s="4">
        <v>3</v>
      </c>
      <c r="T13" s="4"/>
      <c r="U13" s="212">
        <f t="shared" si="2"/>
        <v>3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>
        <v>4</v>
      </c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>
        <v>5</v>
      </c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212">
        <f t="shared" si="3"/>
        <v>9</v>
      </c>
      <c r="BI13" s="4"/>
      <c r="BJ13" s="4"/>
      <c r="BK13" s="4"/>
      <c r="BL13" s="4"/>
      <c r="BM13" s="4">
        <f t="shared" si="0"/>
        <v>0</v>
      </c>
      <c r="BN13" s="4"/>
      <c r="BO13" s="4">
        <v>2</v>
      </c>
      <c r="BP13" s="4"/>
      <c r="BQ13" s="4"/>
      <c r="BR13" s="4">
        <v>2</v>
      </c>
      <c r="BS13" s="4"/>
      <c r="BT13" s="4"/>
      <c r="BU13" s="4"/>
      <c r="BV13" s="212">
        <f t="shared" si="4"/>
        <v>4</v>
      </c>
      <c r="BW13" s="4">
        <v>50</v>
      </c>
      <c r="BX13" s="4">
        <f t="shared" si="5"/>
        <v>67</v>
      </c>
    </row>
    <row r="14" spans="1:76" ht="13.5" customHeight="1" x14ac:dyDescent="0.25">
      <c r="A14" s="253" t="s">
        <v>799</v>
      </c>
      <c r="B14" s="253"/>
      <c r="C14" s="185" t="s">
        <v>800</v>
      </c>
      <c r="D14" s="4"/>
      <c r="E14" s="163"/>
      <c r="F14" s="4"/>
      <c r="G14" s="4"/>
      <c r="H14" s="4"/>
      <c r="I14" s="4"/>
      <c r="J14" s="4"/>
      <c r="K14" s="4"/>
      <c r="L14" s="4"/>
      <c r="M14" s="4"/>
      <c r="N14" s="4"/>
      <c r="O14" s="212">
        <f t="shared" si="1"/>
        <v>0</v>
      </c>
      <c r="P14" s="4"/>
      <c r="Q14" s="4"/>
      <c r="R14" s="4"/>
      <c r="S14" s="4"/>
      <c r="T14" s="4"/>
      <c r="U14" s="212">
        <f t="shared" si="2"/>
        <v>0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>
        <v>2</v>
      </c>
      <c r="AL14" s="4"/>
      <c r="AM14" s="4"/>
      <c r="AN14" s="4"/>
      <c r="AO14" s="4"/>
      <c r="AP14" s="4"/>
      <c r="AQ14" s="4"/>
      <c r="AR14" s="4">
        <v>3</v>
      </c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212">
        <f t="shared" si="3"/>
        <v>5</v>
      </c>
      <c r="BI14" s="4"/>
      <c r="BJ14" s="4"/>
      <c r="BK14" s="4"/>
      <c r="BL14" s="4"/>
      <c r="BM14" s="4">
        <f t="shared" si="0"/>
        <v>0</v>
      </c>
      <c r="BN14" s="4">
        <v>2</v>
      </c>
      <c r="BO14" s="4"/>
      <c r="BP14" s="4"/>
      <c r="BQ14" s="4"/>
      <c r="BR14" s="4"/>
      <c r="BS14" s="4"/>
      <c r="BT14" s="4"/>
      <c r="BU14" s="4"/>
      <c r="BV14" s="212">
        <f t="shared" si="4"/>
        <v>2</v>
      </c>
      <c r="BW14" s="4">
        <v>50</v>
      </c>
      <c r="BX14" s="4">
        <f t="shared" si="5"/>
        <v>57</v>
      </c>
    </row>
    <row r="15" spans="1:76" ht="13.5" customHeight="1" x14ac:dyDescent="0.25">
      <c r="A15" s="253" t="s">
        <v>801</v>
      </c>
      <c r="B15" s="253"/>
      <c r="C15" s="185" t="s">
        <v>802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212">
        <f t="shared" si="1"/>
        <v>0</v>
      </c>
      <c r="P15" s="4"/>
      <c r="Q15" s="4"/>
      <c r="R15" s="4"/>
      <c r="S15" s="4">
        <v>3</v>
      </c>
      <c r="T15" s="4"/>
      <c r="U15" s="212">
        <f t="shared" si="2"/>
        <v>3</v>
      </c>
      <c r="V15" s="4">
        <v>3</v>
      </c>
      <c r="W15" s="4"/>
      <c r="X15" s="4"/>
      <c r="Y15" s="4">
        <v>2</v>
      </c>
      <c r="Z15" s="4"/>
      <c r="AA15" s="4"/>
      <c r="AB15" s="4"/>
      <c r="AC15" s="4">
        <v>2</v>
      </c>
      <c r="AD15" s="4">
        <v>2</v>
      </c>
      <c r="AE15" s="4"/>
      <c r="AF15" s="4">
        <v>4</v>
      </c>
      <c r="AG15" s="4"/>
      <c r="AH15" s="4">
        <v>4</v>
      </c>
      <c r="AI15" s="4"/>
      <c r="AJ15" s="4">
        <v>2</v>
      </c>
      <c r="AK15" s="4">
        <v>2</v>
      </c>
      <c r="AL15" s="4"/>
      <c r="AM15" s="4">
        <v>3</v>
      </c>
      <c r="AN15" s="4"/>
      <c r="AO15" s="4"/>
      <c r="AP15" s="4"/>
      <c r="AQ15" s="4"/>
      <c r="AR15" s="4"/>
      <c r="AS15" s="4"/>
      <c r="AT15" s="4"/>
      <c r="AU15" s="4">
        <v>5</v>
      </c>
      <c r="AV15" s="4">
        <v>3</v>
      </c>
      <c r="AW15" s="4">
        <v>45</v>
      </c>
      <c r="AX15" s="4"/>
      <c r="AY15" s="4">
        <v>2</v>
      </c>
      <c r="AZ15" s="4"/>
      <c r="BA15" s="4"/>
      <c r="BB15" s="4"/>
      <c r="BC15" s="4">
        <v>3</v>
      </c>
      <c r="BD15" s="4"/>
      <c r="BE15" s="4"/>
      <c r="BF15" s="4"/>
      <c r="BG15" s="4"/>
      <c r="BH15" s="212" t="str">
        <f t="shared" si="3"/>
        <v>20</v>
      </c>
      <c r="BI15" s="4">
        <v>2</v>
      </c>
      <c r="BJ15" s="4"/>
      <c r="BK15" s="4"/>
      <c r="BL15" s="4"/>
      <c r="BM15" s="4">
        <f t="shared" si="0"/>
        <v>2</v>
      </c>
      <c r="BN15" s="4"/>
      <c r="BO15" s="4">
        <v>2</v>
      </c>
      <c r="BP15" s="4"/>
      <c r="BQ15" s="4">
        <v>3</v>
      </c>
      <c r="BR15" s="4">
        <v>4</v>
      </c>
      <c r="BS15" s="4"/>
      <c r="BT15" s="4"/>
      <c r="BU15" s="4"/>
      <c r="BV15" s="212">
        <f t="shared" si="4"/>
        <v>9</v>
      </c>
      <c r="BW15" s="4">
        <v>50</v>
      </c>
      <c r="BX15" s="4">
        <f t="shared" si="5"/>
        <v>84</v>
      </c>
    </row>
    <row r="16" spans="1:76" ht="13.5" customHeight="1" x14ac:dyDescent="0.25">
      <c r="A16" s="253" t="s">
        <v>803</v>
      </c>
      <c r="B16" s="253"/>
      <c r="C16" s="185" t="s">
        <v>804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212">
        <f t="shared" si="1"/>
        <v>0</v>
      </c>
      <c r="P16" s="4"/>
      <c r="Q16" s="4"/>
      <c r="R16" s="4"/>
      <c r="S16" s="4">
        <v>3</v>
      </c>
      <c r="T16" s="4"/>
      <c r="U16" s="212">
        <f t="shared" si="2"/>
        <v>3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>
        <v>5</v>
      </c>
      <c r="AM16" s="4"/>
      <c r="AN16" s="4"/>
      <c r="AO16" s="4"/>
      <c r="AP16" s="4">
        <v>3</v>
      </c>
      <c r="AQ16" s="4">
        <v>4</v>
      </c>
      <c r="AR16" s="4">
        <v>3</v>
      </c>
      <c r="AS16" s="4"/>
      <c r="AT16" s="4"/>
      <c r="AU16" s="4">
        <v>5</v>
      </c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212">
        <f t="shared" si="3"/>
        <v>20</v>
      </c>
      <c r="BI16" s="4"/>
      <c r="BJ16" s="4"/>
      <c r="BK16" s="4"/>
      <c r="BL16" s="4"/>
      <c r="BM16" s="4">
        <f t="shared" si="0"/>
        <v>0</v>
      </c>
      <c r="BN16" s="4"/>
      <c r="BO16" s="4"/>
      <c r="BP16" s="4"/>
      <c r="BQ16" s="4"/>
      <c r="BR16" s="4"/>
      <c r="BS16" s="4"/>
      <c r="BT16" s="4">
        <v>2</v>
      </c>
      <c r="BU16" s="4"/>
      <c r="BV16" s="212">
        <f t="shared" si="4"/>
        <v>2</v>
      </c>
      <c r="BW16" s="4">
        <v>50</v>
      </c>
      <c r="BX16" s="4">
        <f t="shared" si="5"/>
        <v>75</v>
      </c>
    </row>
    <row r="17" spans="1:76" ht="13.5" customHeight="1" x14ac:dyDescent="0.25">
      <c r="A17" s="253" t="s">
        <v>805</v>
      </c>
      <c r="B17" s="253"/>
      <c r="C17" s="185" t="s">
        <v>806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212">
        <f t="shared" si="1"/>
        <v>0</v>
      </c>
      <c r="P17" s="4"/>
      <c r="Q17" s="4"/>
      <c r="R17" s="4"/>
      <c r="S17" s="4"/>
      <c r="T17" s="4"/>
      <c r="U17" s="212">
        <f t="shared" si="2"/>
        <v>0</v>
      </c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212">
        <f t="shared" si="3"/>
        <v>0</v>
      </c>
      <c r="BI17" s="4"/>
      <c r="BJ17" s="4"/>
      <c r="BK17" s="4"/>
      <c r="BL17" s="4"/>
      <c r="BM17" s="4">
        <f t="shared" si="0"/>
        <v>0</v>
      </c>
      <c r="BN17" s="4"/>
      <c r="BO17" s="4"/>
      <c r="BP17" s="4"/>
      <c r="BQ17" s="4"/>
      <c r="BR17" s="4"/>
      <c r="BS17" s="4"/>
      <c r="BT17" s="4"/>
      <c r="BU17" s="4"/>
      <c r="BV17" s="212">
        <f t="shared" si="4"/>
        <v>0</v>
      </c>
      <c r="BW17" s="4">
        <v>50</v>
      </c>
      <c r="BX17" s="4">
        <f t="shared" si="5"/>
        <v>50</v>
      </c>
    </row>
    <row r="18" spans="1:76" ht="13.5" customHeight="1" x14ac:dyDescent="0.25">
      <c r="A18" s="253" t="s">
        <v>807</v>
      </c>
      <c r="B18" s="253"/>
      <c r="C18" s="185" t="s">
        <v>808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212">
        <f t="shared" si="1"/>
        <v>0</v>
      </c>
      <c r="P18" s="4"/>
      <c r="Q18" s="4"/>
      <c r="R18" s="4"/>
      <c r="S18" s="4"/>
      <c r="T18" s="4"/>
      <c r="U18" s="212">
        <f t="shared" si="2"/>
        <v>0</v>
      </c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>
        <v>2</v>
      </c>
      <c r="AK18" s="4"/>
      <c r="AL18" s="4"/>
      <c r="AM18" s="4"/>
      <c r="AN18" s="4"/>
      <c r="AO18" s="4"/>
      <c r="AP18" s="4"/>
      <c r="AQ18" s="4"/>
      <c r="AR18" s="4">
        <v>3</v>
      </c>
      <c r="AS18" s="4">
        <v>2</v>
      </c>
      <c r="AT18" s="4">
        <v>3</v>
      </c>
      <c r="AU18" s="4">
        <v>3</v>
      </c>
      <c r="AV18" s="4"/>
      <c r="AW18" s="4"/>
      <c r="AX18" s="4"/>
      <c r="AY18" s="4"/>
      <c r="AZ18" s="4">
        <v>5</v>
      </c>
      <c r="BA18" s="4"/>
      <c r="BB18" s="4"/>
      <c r="BC18" s="4"/>
      <c r="BD18" s="4"/>
      <c r="BE18" s="4"/>
      <c r="BF18" s="4"/>
      <c r="BG18" s="4"/>
      <c r="BH18" s="212">
        <f t="shared" si="3"/>
        <v>18</v>
      </c>
      <c r="BI18" s="4"/>
      <c r="BJ18" s="4"/>
      <c r="BK18" s="4"/>
      <c r="BL18" s="4"/>
      <c r="BM18" s="4">
        <f t="shared" si="0"/>
        <v>0</v>
      </c>
      <c r="BN18" s="4"/>
      <c r="BO18" s="4"/>
      <c r="BP18" s="4"/>
      <c r="BQ18" s="4"/>
      <c r="BR18" s="4">
        <v>2</v>
      </c>
      <c r="BS18" s="4"/>
      <c r="BT18" s="4"/>
      <c r="BU18" s="4"/>
      <c r="BV18" s="212">
        <f t="shared" si="4"/>
        <v>2</v>
      </c>
      <c r="BW18" s="4">
        <v>50</v>
      </c>
      <c r="BX18" s="4">
        <f t="shared" si="5"/>
        <v>70</v>
      </c>
    </row>
    <row r="19" spans="1:76" ht="13.5" customHeight="1" x14ac:dyDescent="0.25">
      <c r="A19" s="253" t="s">
        <v>809</v>
      </c>
      <c r="B19" s="253"/>
      <c r="C19" s="185" t="s">
        <v>810</v>
      </c>
      <c r="D19" s="4"/>
      <c r="E19" s="4"/>
      <c r="F19" s="4"/>
      <c r="G19" s="4"/>
      <c r="H19" s="4"/>
      <c r="I19" s="4"/>
      <c r="J19" s="4"/>
      <c r="K19" s="4"/>
      <c r="L19" s="4"/>
      <c r="M19" s="4">
        <v>1</v>
      </c>
      <c r="N19" s="4"/>
      <c r="O19" s="212">
        <f t="shared" si="1"/>
        <v>1</v>
      </c>
      <c r="P19" s="4">
        <v>3</v>
      </c>
      <c r="Q19" s="4"/>
      <c r="R19" s="4"/>
      <c r="S19" s="4"/>
      <c r="T19" s="4"/>
      <c r="U19" s="212">
        <f t="shared" si="2"/>
        <v>3</v>
      </c>
      <c r="V19" s="4"/>
      <c r="W19" s="4"/>
      <c r="X19" s="4"/>
      <c r="Y19" s="4"/>
      <c r="Z19" s="4"/>
      <c r="AA19" s="4"/>
      <c r="AB19" s="4"/>
      <c r="AC19" s="4"/>
      <c r="AD19" s="4">
        <v>2</v>
      </c>
      <c r="AE19" s="4"/>
      <c r="AF19" s="4"/>
      <c r="AG19" s="4"/>
      <c r="AH19" s="4"/>
      <c r="AI19" s="4"/>
      <c r="AJ19" s="4"/>
      <c r="AK19" s="4"/>
      <c r="AL19" s="4"/>
      <c r="AM19" s="4">
        <v>3</v>
      </c>
      <c r="AN19" s="4"/>
      <c r="AO19" s="4">
        <v>3</v>
      </c>
      <c r="AP19" s="4"/>
      <c r="AQ19" s="4"/>
      <c r="AR19" s="4">
        <v>3</v>
      </c>
      <c r="AS19" s="4"/>
      <c r="AT19" s="4"/>
      <c r="AU19" s="4">
        <v>5</v>
      </c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212">
        <f t="shared" si="3"/>
        <v>16</v>
      </c>
      <c r="BI19" s="4"/>
      <c r="BJ19" s="4"/>
      <c r="BK19" s="4"/>
      <c r="BL19" s="4"/>
      <c r="BM19" s="4">
        <f t="shared" si="0"/>
        <v>0</v>
      </c>
      <c r="BN19" s="4"/>
      <c r="BO19" s="4"/>
      <c r="BP19" s="4"/>
      <c r="BQ19" s="4"/>
      <c r="BR19" s="4">
        <v>2</v>
      </c>
      <c r="BS19" s="4"/>
      <c r="BT19" s="4"/>
      <c r="BU19" s="4"/>
      <c r="BV19" s="212">
        <f t="shared" si="4"/>
        <v>2</v>
      </c>
      <c r="BW19" s="4">
        <v>50</v>
      </c>
      <c r="BX19" s="4">
        <f t="shared" si="5"/>
        <v>72</v>
      </c>
    </row>
    <row r="20" spans="1:76" ht="13.5" customHeight="1" x14ac:dyDescent="0.25">
      <c r="A20" s="253" t="s">
        <v>811</v>
      </c>
      <c r="B20" s="253"/>
      <c r="C20" s="185" t="s">
        <v>812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212">
        <f t="shared" si="1"/>
        <v>0</v>
      </c>
      <c r="P20" s="4"/>
      <c r="Q20" s="4"/>
      <c r="R20" s="4"/>
      <c r="S20" s="4">
        <v>3</v>
      </c>
      <c r="T20" s="4"/>
      <c r="U20" s="212">
        <f t="shared" si="2"/>
        <v>3</v>
      </c>
      <c r="V20" s="4">
        <v>3</v>
      </c>
      <c r="W20" s="4"/>
      <c r="X20" s="4"/>
      <c r="Y20" s="4"/>
      <c r="Z20" s="4"/>
      <c r="AA20" s="4"/>
      <c r="AB20" s="4"/>
      <c r="AC20" s="4"/>
      <c r="AD20" s="4">
        <v>2</v>
      </c>
      <c r="AE20" s="4"/>
      <c r="AF20" s="4">
        <v>4</v>
      </c>
      <c r="AG20" s="4"/>
      <c r="AH20" s="4"/>
      <c r="AI20" s="4"/>
      <c r="AJ20" s="4"/>
      <c r="AK20" s="4"/>
      <c r="AL20" s="4"/>
      <c r="AM20" s="4">
        <v>3</v>
      </c>
      <c r="AN20" s="4"/>
      <c r="AO20" s="4"/>
      <c r="AP20" s="4"/>
      <c r="AQ20" s="4"/>
      <c r="AR20" s="4">
        <v>3</v>
      </c>
      <c r="AS20" s="4">
        <v>2</v>
      </c>
      <c r="AT20" s="4">
        <v>3</v>
      </c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>
        <v>2</v>
      </c>
      <c r="BF20" s="4"/>
      <c r="BG20" s="4"/>
      <c r="BH20" s="212" t="str">
        <f t="shared" si="3"/>
        <v>20</v>
      </c>
      <c r="BI20" s="4"/>
      <c r="BJ20" s="4"/>
      <c r="BK20" s="4"/>
      <c r="BL20" s="4"/>
      <c r="BM20" s="4">
        <f t="shared" si="0"/>
        <v>0</v>
      </c>
      <c r="BN20" s="4"/>
      <c r="BO20" s="4"/>
      <c r="BP20" s="4"/>
      <c r="BQ20" s="4"/>
      <c r="BR20" s="4"/>
      <c r="BS20" s="4"/>
      <c r="BT20" s="4"/>
      <c r="BU20" s="4"/>
      <c r="BV20" s="212">
        <f t="shared" si="4"/>
        <v>0</v>
      </c>
      <c r="BW20" s="4">
        <v>50</v>
      </c>
      <c r="BX20" s="4">
        <f t="shared" si="5"/>
        <v>73</v>
      </c>
    </row>
    <row r="21" spans="1:76" ht="13.5" customHeight="1" x14ac:dyDescent="0.25">
      <c r="A21" s="253" t="s">
        <v>813</v>
      </c>
      <c r="B21" s="253"/>
      <c r="C21" s="193" t="s">
        <v>814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12">
        <f t="shared" si="1"/>
        <v>0</v>
      </c>
      <c r="P21" s="4"/>
      <c r="Q21" s="4"/>
      <c r="R21" s="4"/>
      <c r="S21" s="4">
        <v>3</v>
      </c>
      <c r="T21" s="4"/>
      <c r="U21" s="212">
        <f t="shared" si="2"/>
        <v>3</v>
      </c>
      <c r="V21" s="4"/>
      <c r="W21" s="4"/>
      <c r="X21" s="4"/>
      <c r="Y21" s="4"/>
      <c r="Z21" s="4"/>
      <c r="AA21" s="4"/>
      <c r="AB21" s="4"/>
      <c r="AC21" s="4"/>
      <c r="AD21" s="4">
        <v>2</v>
      </c>
      <c r="AE21" s="4"/>
      <c r="AF21" s="4">
        <v>4</v>
      </c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>
        <v>5</v>
      </c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212">
        <f t="shared" si="3"/>
        <v>11</v>
      </c>
      <c r="BI21" s="4"/>
      <c r="BJ21" s="4"/>
      <c r="BK21" s="4"/>
      <c r="BL21" s="4"/>
      <c r="BM21" s="4">
        <f t="shared" si="0"/>
        <v>0</v>
      </c>
      <c r="BN21" s="4"/>
      <c r="BO21" s="4"/>
      <c r="BP21" s="4"/>
      <c r="BQ21" s="4"/>
      <c r="BR21" s="4"/>
      <c r="BS21" s="4"/>
      <c r="BT21" s="4"/>
      <c r="BU21" s="4"/>
      <c r="BV21" s="212">
        <f t="shared" si="4"/>
        <v>0</v>
      </c>
      <c r="BW21" s="4">
        <v>50</v>
      </c>
      <c r="BX21" s="4">
        <f t="shared" si="5"/>
        <v>64</v>
      </c>
    </row>
    <row r="22" spans="1:76" ht="13.5" customHeight="1" x14ac:dyDescent="0.25">
      <c r="A22" s="253" t="s">
        <v>815</v>
      </c>
      <c r="B22" s="253"/>
      <c r="C22" s="193" t="s">
        <v>816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12">
        <f t="shared" si="1"/>
        <v>0</v>
      </c>
      <c r="P22" s="4"/>
      <c r="Q22" s="4"/>
      <c r="R22" s="4"/>
      <c r="S22" s="4">
        <v>3</v>
      </c>
      <c r="T22" s="4"/>
      <c r="U22" s="212">
        <f t="shared" si="2"/>
        <v>3</v>
      </c>
      <c r="V22" s="4"/>
      <c r="W22" s="4"/>
      <c r="X22" s="4"/>
      <c r="Y22" s="4"/>
      <c r="Z22" s="4"/>
      <c r="AA22" s="4"/>
      <c r="AB22" s="4"/>
      <c r="AC22" s="4"/>
      <c r="AD22" s="4">
        <v>2</v>
      </c>
      <c r="AE22" s="4"/>
      <c r="AF22" s="4">
        <v>4</v>
      </c>
      <c r="AG22" s="4"/>
      <c r="AH22" s="4"/>
      <c r="AI22" s="4">
        <v>2</v>
      </c>
      <c r="AJ22" s="4">
        <v>2</v>
      </c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212">
        <f t="shared" si="3"/>
        <v>10</v>
      </c>
      <c r="BI22" s="4"/>
      <c r="BJ22" s="4"/>
      <c r="BK22" s="4"/>
      <c r="BL22" s="4"/>
      <c r="BM22" s="4">
        <f t="shared" si="0"/>
        <v>0</v>
      </c>
      <c r="BN22" s="4"/>
      <c r="BO22" s="4">
        <v>2</v>
      </c>
      <c r="BP22" s="4"/>
      <c r="BQ22" s="4"/>
      <c r="BR22" s="4">
        <v>2</v>
      </c>
      <c r="BS22" s="4"/>
      <c r="BT22" s="4"/>
      <c r="BU22" s="4"/>
      <c r="BV22" s="212">
        <f t="shared" si="4"/>
        <v>4</v>
      </c>
      <c r="BW22" s="4">
        <v>50</v>
      </c>
      <c r="BX22" s="4">
        <f t="shared" si="5"/>
        <v>67</v>
      </c>
    </row>
    <row r="23" spans="1:76" ht="13.5" customHeight="1" x14ac:dyDescent="0.25">
      <c r="A23" s="253" t="s">
        <v>817</v>
      </c>
      <c r="B23" s="253"/>
      <c r="C23" s="193" t="s">
        <v>818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12">
        <f t="shared" si="1"/>
        <v>0</v>
      </c>
      <c r="P23" s="4"/>
      <c r="Q23" s="4"/>
      <c r="R23" s="4"/>
      <c r="S23" s="4"/>
      <c r="T23" s="4"/>
      <c r="U23" s="212">
        <f t="shared" si="2"/>
        <v>0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>
        <v>2</v>
      </c>
      <c r="AL23" s="4"/>
      <c r="AM23" s="4"/>
      <c r="AN23" s="4"/>
      <c r="AO23" s="4"/>
      <c r="AP23" s="4"/>
      <c r="AQ23" s="4"/>
      <c r="AR23" s="4">
        <v>3</v>
      </c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212">
        <f t="shared" si="3"/>
        <v>5</v>
      </c>
      <c r="BI23" s="4"/>
      <c r="BJ23" s="4"/>
      <c r="BK23" s="4"/>
      <c r="BL23" s="4"/>
      <c r="BM23" s="4">
        <f t="shared" si="0"/>
        <v>0</v>
      </c>
      <c r="BN23" s="4">
        <v>2</v>
      </c>
      <c r="BO23" s="4"/>
      <c r="BP23" s="4"/>
      <c r="BQ23" s="4"/>
      <c r="BR23" s="4"/>
      <c r="BS23" s="4"/>
      <c r="BT23" s="4"/>
      <c r="BU23" s="4"/>
      <c r="BV23" s="212">
        <f t="shared" si="4"/>
        <v>2</v>
      </c>
      <c r="BW23" s="4">
        <v>50</v>
      </c>
      <c r="BX23" s="4">
        <f t="shared" si="5"/>
        <v>57</v>
      </c>
    </row>
    <row r="24" spans="1:76" ht="13.5" customHeight="1" x14ac:dyDescent="0.25">
      <c r="A24" s="253" t="s">
        <v>819</v>
      </c>
      <c r="B24" s="253"/>
      <c r="C24" s="193" t="s">
        <v>820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12">
        <f t="shared" si="1"/>
        <v>0</v>
      </c>
      <c r="P24" s="4"/>
      <c r="Q24" s="4"/>
      <c r="R24" s="4"/>
      <c r="S24" s="4">
        <v>3</v>
      </c>
      <c r="T24" s="4"/>
      <c r="U24" s="212">
        <f t="shared" si="2"/>
        <v>3</v>
      </c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212">
        <f t="shared" si="3"/>
        <v>0</v>
      </c>
      <c r="BI24" s="4"/>
      <c r="BJ24" s="4"/>
      <c r="BK24" s="4"/>
      <c r="BL24" s="4"/>
      <c r="BM24" s="4">
        <f t="shared" si="0"/>
        <v>0</v>
      </c>
      <c r="BN24" s="4"/>
      <c r="BO24" s="4"/>
      <c r="BP24" s="4"/>
      <c r="BQ24" s="4"/>
      <c r="BR24" s="4"/>
      <c r="BS24" s="4"/>
      <c r="BT24" s="4"/>
      <c r="BU24" s="4"/>
      <c r="BV24" s="212">
        <f t="shared" si="4"/>
        <v>0</v>
      </c>
      <c r="BW24" s="4">
        <v>50</v>
      </c>
      <c r="BX24" s="4">
        <f t="shared" si="5"/>
        <v>53</v>
      </c>
    </row>
    <row r="25" spans="1:76" ht="13.5" customHeight="1" x14ac:dyDescent="0.25">
      <c r="A25" s="253" t="s">
        <v>821</v>
      </c>
      <c r="B25" s="253"/>
      <c r="C25" s="193" t="s">
        <v>822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12">
        <f t="shared" si="1"/>
        <v>0</v>
      </c>
      <c r="P25" s="4"/>
      <c r="Q25" s="4"/>
      <c r="R25" s="4"/>
      <c r="S25" s="4"/>
      <c r="T25" s="4"/>
      <c r="U25" s="212">
        <f t="shared" si="2"/>
        <v>0</v>
      </c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>
        <v>5</v>
      </c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212">
        <f t="shared" si="3"/>
        <v>5</v>
      </c>
      <c r="BI25" s="4"/>
      <c r="BJ25" s="4"/>
      <c r="BK25" s="4"/>
      <c r="BL25" s="4"/>
      <c r="BM25" s="4">
        <f t="shared" si="0"/>
        <v>0</v>
      </c>
      <c r="BN25" s="4"/>
      <c r="BO25" s="4"/>
      <c r="BP25" s="4"/>
      <c r="BQ25" s="4"/>
      <c r="BR25" s="4">
        <v>2</v>
      </c>
      <c r="BS25" s="4"/>
      <c r="BT25" s="4"/>
      <c r="BU25" s="4"/>
      <c r="BV25" s="212">
        <f t="shared" si="4"/>
        <v>2</v>
      </c>
      <c r="BW25" s="4">
        <v>50</v>
      </c>
      <c r="BX25" s="4">
        <f t="shared" si="5"/>
        <v>57</v>
      </c>
    </row>
    <row r="26" spans="1:76" ht="13.5" customHeight="1" x14ac:dyDescent="0.25">
      <c r="A26" s="253" t="s">
        <v>823</v>
      </c>
      <c r="B26" s="253"/>
      <c r="C26" s="193" t="s">
        <v>824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12">
        <f t="shared" si="1"/>
        <v>0</v>
      </c>
      <c r="P26" s="4"/>
      <c r="Q26" s="4"/>
      <c r="R26" s="4"/>
      <c r="S26" s="4"/>
      <c r="T26" s="4"/>
      <c r="U26" s="212">
        <f t="shared" si="2"/>
        <v>0</v>
      </c>
      <c r="V26" s="4"/>
      <c r="W26" s="4">
        <v>2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>
        <v>3</v>
      </c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>
        <v>5</v>
      </c>
      <c r="BB26" s="4"/>
      <c r="BC26" s="4"/>
      <c r="BD26" s="4"/>
      <c r="BE26" s="4"/>
      <c r="BF26" s="4"/>
      <c r="BG26" s="4"/>
      <c r="BH26" s="212">
        <f t="shared" si="3"/>
        <v>10</v>
      </c>
      <c r="BI26" s="4"/>
      <c r="BJ26" s="4"/>
      <c r="BK26" s="4"/>
      <c r="BL26" s="4"/>
      <c r="BM26" s="4">
        <f t="shared" si="0"/>
        <v>0</v>
      </c>
      <c r="BN26" s="4"/>
      <c r="BO26" s="4">
        <v>2</v>
      </c>
      <c r="BP26" s="4"/>
      <c r="BQ26" s="4"/>
      <c r="BR26" s="4">
        <v>2</v>
      </c>
      <c r="BS26" s="4"/>
      <c r="BT26" s="4"/>
      <c r="BU26" s="4"/>
      <c r="BV26" s="212">
        <f t="shared" si="4"/>
        <v>4</v>
      </c>
      <c r="BW26" s="4">
        <v>50</v>
      </c>
      <c r="BX26" s="4">
        <f t="shared" si="5"/>
        <v>64</v>
      </c>
    </row>
    <row r="27" spans="1:76" ht="13.5" customHeight="1" x14ac:dyDescent="0.25">
      <c r="A27" s="253" t="s">
        <v>825</v>
      </c>
      <c r="B27" s="253"/>
      <c r="C27" s="193" t="s">
        <v>826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12">
        <f t="shared" si="1"/>
        <v>0</v>
      </c>
      <c r="P27" s="4"/>
      <c r="Q27" s="4"/>
      <c r="R27" s="4"/>
      <c r="S27" s="4"/>
      <c r="T27" s="4"/>
      <c r="U27" s="212">
        <f t="shared" si="2"/>
        <v>0</v>
      </c>
      <c r="V27" s="4"/>
      <c r="W27" s="4"/>
      <c r="X27" s="4"/>
      <c r="Y27" s="4"/>
      <c r="Z27" s="4"/>
      <c r="AA27" s="4"/>
      <c r="AB27" s="4"/>
      <c r="AC27" s="4"/>
      <c r="AD27" s="4">
        <v>2</v>
      </c>
      <c r="AE27" s="4"/>
      <c r="AF27" s="4"/>
      <c r="AG27" s="4"/>
      <c r="AH27" s="4"/>
      <c r="AI27" s="4"/>
      <c r="AJ27" s="4"/>
      <c r="AK27" s="4"/>
      <c r="AL27" s="4"/>
      <c r="AM27" s="4"/>
      <c r="AN27" s="4">
        <v>5</v>
      </c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>
        <v>5</v>
      </c>
      <c r="BA27" s="4"/>
      <c r="BB27" s="4"/>
      <c r="BC27" s="4"/>
      <c r="BD27" s="4"/>
      <c r="BE27" s="4"/>
      <c r="BF27" s="4"/>
      <c r="BG27" s="4"/>
      <c r="BH27" s="212">
        <f t="shared" si="3"/>
        <v>12</v>
      </c>
      <c r="BI27" s="4"/>
      <c r="BJ27" s="4"/>
      <c r="BK27" s="4"/>
      <c r="BL27" s="4"/>
      <c r="BM27" s="4">
        <f t="shared" si="0"/>
        <v>0</v>
      </c>
      <c r="BN27" s="4"/>
      <c r="BO27" s="4">
        <v>2</v>
      </c>
      <c r="BP27" s="4"/>
      <c r="BQ27" s="4"/>
      <c r="BR27" s="4">
        <v>4</v>
      </c>
      <c r="BS27" s="4"/>
      <c r="BT27" s="4"/>
      <c r="BU27" s="4"/>
      <c r="BV27" s="212">
        <f t="shared" si="4"/>
        <v>6</v>
      </c>
      <c r="BW27" s="4">
        <v>50</v>
      </c>
      <c r="BX27" s="4">
        <f t="shared" si="5"/>
        <v>68</v>
      </c>
    </row>
    <row r="28" spans="1:76" ht="13.5" customHeight="1" x14ac:dyDescent="0.25">
      <c r="A28" s="253" t="s">
        <v>827</v>
      </c>
      <c r="B28" s="253"/>
      <c r="C28" s="193" t="s">
        <v>828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12">
        <f t="shared" si="1"/>
        <v>0</v>
      </c>
      <c r="P28" s="4"/>
      <c r="Q28" s="4"/>
      <c r="R28" s="4"/>
      <c r="S28" s="4"/>
      <c r="T28" s="4"/>
      <c r="U28" s="212">
        <f t="shared" si="2"/>
        <v>0</v>
      </c>
      <c r="V28" s="4"/>
      <c r="W28" s="4"/>
      <c r="X28" s="4"/>
      <c r="Y28" s="4"/>
      <c r="Z28" s="4"/>
      <c r="AA28" s="4"/>
      <c r="AB28" s="4"/>
      <c r="AC28" s="4"/>
      <c r="AD28" s="4">
        <v>2</v>
      </c>
      <c r="AE28" s="4"/>
      <c r="AF28" s="4">
        <v>4</v>
      </c>
      <c r="AG28" s="4"/>
      <c r="AH28" s="4"/>
      <c r="AI28" s="4"/>
      <c r="AJ28" s="4">
        <v>2</v>
      </c>
      <c r="AK28" s="4"/>
      <c r="AL28" s="4"/>
      <c r="AM28" s="4">
        <v>3</v>
      </c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212">
        <f t="shared" si="3"/>
        <v>11</v>
      </c>
      <c r="BI28" s="4"/>
      <c r="BJ28" s="4"/>
      <c r="BK28" s="4"/>
      <c r="BL28" s="4"/>
      <c r="BM28" s="4">
        <f t="shared" si="0"/>
        <v>0</v>
      </c>
      <c r="BN28" s="4"/>
      <c r="BO28" s="4">
        <v>2</v>
      </c>
      <c r="BP28" s="4"/>
      <c r="BQ28" s="4"/>
      <c r="BR28" s="4">
        <v>2</v>
      </c>
      <c r="BS28" s="4"/>
      <c r="BT28" s="4"/>
      <c r="BU28" s="4"/>
      <c r="BV28" s="212">
        <f t="shared" si="4"/>
        <v>4</v>
      </c>
      <c r="BW28" s="4">
        <v>50</v>
      </c>
      <c r="BX28" s="4">
        <f t="shared" si="5"/>
        <v>65</v>
      </c>
    </row>
    <row r="29" spans="1:76" ht="13.5" customHeight="1" x14ac:dyDescent="0.25">
      <c r="A29" s="253" t="s">
        <v>829</v>
      </c>
      <c r="B29" s="253"/>
      <c r="C29" s="193" t="s">
        <v>830</v>
      </c>
      <c r="D29" s="4"/>
      <c r="E29" s="4">
        <v>2</v>
      </c>
      <c r="F29" s="4"/>
      <c r="G29" s="4"/>
      <c r="H29" s="4"/>
      <c r="I29" s="4"/>
      <c r="J29" s="4"/>
      <c r="K29" s="4"/>
      <c r="L29" s="4"/>
      <c r="M29" s="4"/>
      <c r="N29" s="4"/>
      <c r="O29" s="212">
        <f t="shared" si="1"/>
        <v>2</v>
      </c>
      <c r="P29" s="4"/>
      <c r="Q29" s="4"/>
      <c r="R29" s="4"/>
      <c r="S29" s="4">
        <v>3</v>
      </c>
      <c r="T29" s="4"/>
      <c r="U29" s="212">
        <f t="shared" si="2"/>
        <v>3</v>
      </c>
      <c r="V29" s="4"/>
      <c r="W29" s="4"/>
      <c r="X29" s="4"/>
      <c r="Y29" s="4"/>
      <c r="Z29" s="4"/>
      <c r="AA29" s="4"/>
      <c r="AB29" s="4"/>
      <c r="AC29" s="4"/>
      <c r="AD29" s="4">
        <v>2</v>
      </c>
      <c r="AE29" s="4"/>
      <c r="AF29" s="4">
        <v>4</v>
      </c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>
        <v>3</v>
      </c>
      <c r="AS29" s="4"/>
      <c r="AT29" s="4"/>
      <c r="AU29" s="4">
        <v>5</v>
      </c>
      <c r="AV29" s="4"/>
      <c r="AW29" s="4"/>
      <c r="AX29" s="4"/>
      <c r="AY29" s="4"/>
      <c r="AZ29" s="4">
        <v>5</v>
      </c>
      <c r="BA29" s="4"/>
      <c r="BB29" s="4"/>
      <c r="BC29" s="4"/>
      <c r="BD29" s="4"/>
      <c r="BE29" s="4"/>
      <c r="BF29" s="4"/>
      <c r="BG29" s="4"/>
      <c r="BH29" s="212">
        <f t="shared" si="3"/>
        <v>19</v>
      </c>
      <c r="BI29" s="4"/>
      <c r="BJ29" s="4"/>
      <c r="BK29" s="4"/>
      <c r="BL29" s="4"/>
      <c r="BM29" s="4">
        <f t="shared" si="0"/>
        <v>0</v>
      </c>
      <c r="BN29" s="4"/>
      <c r="BO29" s="4">
        <v>2</v>
      </c>
      <c r="BP29" s="4"/>
      <c r="BQ29" s="4"/>
      <c r="BR29" s="4">
        <v>2</v>
      </c>
      <c r="BS29" s="4"/>
      <c r="BT29" s="4"/>
      <c r="BU29" s="4"/>
      <c r="BV29" s="212">
        <f t="shared" si="4"/>
        <v>4</v>
      </c>
      <c r="BW29" s="4">
        <v>50</v>
      </c>
      <c r="BX29" s="4">
        <f t="shared" si="5"/>
        <v>78</v>
      </c>
    </row>
    <row r="30" spans="1:76" ht="13.5" customHeight="1" x14ac:dyDescent="0.25">
      <c r="A30" s="253" t="s">
        <v>831</v>
      </c>
      <c r="B30" s="253"/>
      <c r="C30" s="193" t="s">
        <v>832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12">
        <f t="shared" si="1"/>
        <v>0</v>
      </c>
      <c r="P30" s="4"/>
      <c r="Q30" s="4"/>
      <c r="R30" s="4"/>
      <c r="S30" s="4"/>
      <c r="T30" s="4"/>
      <c r="U30" s="212">
        <f t="shared" si="2"/>
        <v>0</v>
      </c>
      <c r="V30" s="4">
        <v>3</v>
      </c>
      <c r="W30" s="4">
        <v>2</v>
      </c>
      <c r="X30" s="4"/>
      <c r="Y30" s="4">
        <v>2</v>
      </c>
      <c r="Z30" s="4"/>
      <c r="AA30" s="4"/>
      <c r="AB30" s="4"/>
      <c r="AC30" s="4">
        <v>2</v>
      </c>
      <c r="AD30" s="4"/>
      <c r="AE30" s="4">
        <v>2</v>
      </c>
      <c r="AF30" s="4">
        <v>4</v>
      </c>
      <c r="AG30" s="4"/>
      <c r="AH30" s="4"/>
      <c r="AI30" s="4"/>
      <c r="AJ30" s="4">
        <v>2</v>
      </c>
      <c r="AK30" s="4"/>
      <c r="AL30" s="4"/>
      <c r="AM30" s="4"/>
      <c r="AN30" s="4">
        <v>5</v>
      </c>
      <c r="AO30" s="4"/>
      <c r="AP30" s="4"/>
      <c r="AQ30" s="4"/>
      <c r="AR30" s="4">
        <v>3</v>
      </c>
      <c r="AS30" s="4">
        <v>2</v>
      </c>
      <c r="AT30" s="4">
        <v>3</v>
      </c>
      <c r="AU30" s="4"/>
      <c r="AV30" s="4">
        <v>3</v>
      </c>
      <c r="AW30" s="4">
        <v>50</v>
      </c>
      <c r="AX30" s="4"/>
      <c r="AY30" s="4"/>
      <c r="AZ30" s="4"/>
      <c r="BA30" s="4"/>
      <c r="BB30" s="4">
        <v>5</v>
      </c>
      <c r="BC30" s="4"/>
      <c r="BD30" s="4"/>
      <c r="BE30" s="4"/>
      <c r="BF30" s="4"/>
      <c r="BG30" s="4"/>
      <c r="BH30" s="212" t="str">
        <f t="shared" si="3"/>
        <v>20</v>
      </c>
      <c r="BI30" s="4"/>
      <c r="BJ30" s="4"/>
      <c r="BK30" s="4"/>
      <c r="BL30" s="4"/>
      <c r="BM30" s="4">
        <f t="shared" si="0"/>
        <v>0</v>
      </c>
      <c r="BN30" s="4">
        <v>2</v>
      </c>
      <c r="BO30" s="4">
        <v>2</v>
      </c>
      <c r="BP30" s="4"/>
      <c r="BQ30" s="4"/>
      <c r="BR30" s="4">
        <v>4</v>
      </c>
      <c r="BS30" s="4">
        <v>3</v>
      </c>
      <c r="BT30" s="4"/>
      <c r="BU30" s="4"/>
      <c r="BV30" s="212" t="str">
        <f t="shared" si="4"/>
        <v>10</v>
      </c>
      <c r="BW30" s="4">
        <v>50</v>
      </c>
      <c r="BX30" s="4">
        <f t="shared" si="5"/>
        <v>80</v>
      </c>
    </row>
    <row r="31" spans="1:76" ht="13.5" customHeight="1" x14ac:dyDescent="0.25">
      <c r="A31" s="253" t="s">
        <v>833</v>
      </c>
      <c r="B31" s="253"/>
      <c r="C31" s="193" t="s">
        <v>834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12">
        <f t="shared" si="1"/>
        <v>0</v>
      </c>
      <c r="P31" s="4">
        <v>3</v>
      </c>
      <c r="Q31" s="4">
        <v>2</v>
      </c>
      <c r="R31" s="4"/>
      <c r="S31" s="4"/>
      <c r="T31" s="4"/>
      <c r="U31" s="212">
        <f t="shared" si="2"/>
        <v>5</v>
      </c>
      <c r="V31" s="4"/>
      <c r="W31" s="4">
        <v>2</v>
      </c>
      <c r="X31" s="4"/>
      <c r="Y31" s="4"/>
      <c r="Z31" s="4"/>
      <c r="AA31" s="4"/>
      <c r="AB31" s="4"/>
      <c r="AC31" s="4"/>
      <c r="AD31" s="4">
        <v>2</v>
      </c>
      <c r="AE31" s="4"/>
      <c r="AF31" s="4"/>
      <c r="AG31" s="4"/>
      <c r="AH31" s="4"/>
      <c r="AI31" s="4"/>
      <c r="AJ31" s="4">
        <v>2</v>
      </c>
      <c r="AK31" s="4">
        <v>2</v>
      </c>
      <c r="AL31" s="4"/>
      <c r="AM31" s="4">
        <v>3</v>
      </c>
      <c r="AN31" s="4">
        <v>5</v>
      </c>
      <c r="AO31" s="4"/>
      <c r="AP31" s="4"/>
      <c r="AQ31" s="4"/>
      <c r="AR31" s="4">
        <v>3</v>
      </c>
      <c r="AS31" s="4">
        <v>2</v>
      </c>
      <c r="AT31" s="4">
        <v>3</v>
      </c>
      <c r="AU31" s="4">
        <v>5</v>
      </c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212" t="str">
        <f t="shared" si="3"/>
        <v>20</v>
      </c>
      <c r="BI31" s="4"/>
      <c r="BJ31" s="4"/>
      <c r="BK31" s="4"/>
      <c r="BL31" s="4"/>
      <c r="BM31" s="4">
        <f t="shared" si="0"/>
        <v>0</v>
      </c>
      <c r="BN31" s="4"/>
      <c r="BO31" s="4">
        <v>2</v>
      </c>
      <c r="BP31" s="4"/>
      <c r="BQ31" s="4"/>
      <c r="BR31" s="4">
        <v>4</v>
      </c>
      <c r="BS31" s="4"/>
      <c r="BT31" s="4">
        <v>2</v>
      </c>
      <c r="BU31" s="4"/>
      <c r="BV31" s="212">
        <f t="shared" si="4"/>
        <v>8</v>
      </c>
      <c r="BW31" s="4">
        <v>50</v>
      </c>
      <c r="BX31" s="4">
        <f t="shared" si="5"/>
        <v>83</v>
      </c>
    </row>
    <row r="32" spans="1:76" ht="13.5" customHeight="1" x14ac:dyDescent="0.25">
      <c r="A32" s="253" t="s">
        <v>835</v>
      </c>
      <c r="B32" s="253"/>
      <c r="C32" s="193" t="s">
        <v>836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12">
        <f t="shared" si="1"/>
        <v>0</v>
      </c>
      <c r="P32" s="4"/>
      <c r="Q32" s="4"/>
      <c r="R32" s="4"/>
      <c r="S32" s="4">
        <v>3</v>
      </c>
      <c r="T32" s="4"/>
      <c r="U32" s="212">
        <f t="shared" si="2"/>
        <v>3</v>
      </c>
      <c r="V32" s="4">
        <v>3</v>
      </c>
      <c r="W32" s="4"/>
      <c r="X32" s="4"/>
      <c r="Y32" s="4"/>
      <c r="Z32" s="4"/>
      <c r="AA32" s="4"/>
      <c r="AB32" s="4"/>
      <c r="AC32" s="4"/>
      <c r="AD32" s="4">
        <v>2</v>
      </c>
      <c r="AE32" s="4"/>
      <c r="AF32" s="4">
        <v>4</v>
      </c>
      <c r="AG32" s="4">
        <v>4</v>
      </c>
      <c r="AH32" s="4">
        <v>4</v>
      </c>
      <c r="AI32" s="4"/>
      <c r="AJ32" s="4">
        <v>2</v>
      </c>
      <c r="AK32" s="4">
        <v>2</v>
      </c>
      <c r="AL32" s="4"/>
      <c r="AM32" s="4"/>
      <c r="AN32" s="4"/>
      <c r="AO32" s="4"/>
      <c r="AP32" s="4"/>
      <c r="AQ32" s="4"/>
      <c r="AR32" s="4">
        <v>3</v>
      </c>
      <c r="AS32" s="4">
        <v>2</v>
      </c>
      <c r="AT32" s="4"/>
      <c r="AU32" s="4"/>
      <c r="AV32" s="4"/>
      <c r="AW32" s="4"/>
      <c r="AX32" s="4"/>
      <c r="AY32" s="4">
        <v>2</v>
      </c>
      <c r="AZ32" s="4"/>
      <c r="BA32" s="4"/>
      <c r="BB32" s="4"/>
      <c r="BC32" s="4"/>
      <c r="BD32" s="4">
        <v>3</v>
      </c>
      <c r="BE32" s="4"/>
      <c r="BF32" s="4"/>
      <c r="BG32" s="4"/>
      <c r="BH32" s="212" t="str">
        <f t="shared" si="3"/>
        <v>20</v>
      </c>
      <c r="BI32" s="4">
        <v>2</v>
      </c>
      <c r="BJ32" s="4"/>
      <c r="BK32" s="4"/>
      <c r="BL32" s="4"/>
      <c r="BM32" s="4">
        <f t="shared" si="0"/>
        <v>2</v>
      </c>
      <c r="BN32" s="4"/>
      <c r="BO32" s="4">
        <v>2</v>
      </c>
      <c r="BP32" s="4"/>
      <c r="BQ32" s="4"/>
      <c r="BR32" s="4">
        <v>2</v>
      </c>
      <c r="BS32" s="4"/>
      <c r="BT32" s="4"/>
      <c r="BU32" s="4"/>
      <c r="BV32" s="212">
        <f t="shared" si="4"/>
        <v>4</v>
      </c>
      <c r="BW32" s="4">
        <v>50</v>
      </c>
      <c r="BX32" s="4">
        <f t="shared" si="5"/>
        <v>79</v>
      </c>
    </row>
    <row r="33" spans="1:76" ht="13.5" customHeight="1" x14ac:dyDescent="0.25">
      <c r="A33" s="253" t="s">
        <v>837</v>
      </c>
      <c r="B33" s="253"/>
      <c r="C33" s="193" t="s">
        <v>838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12">
        <f t="shared" si="1"/>
        <v>0</v>
      </c>
      <c r="P33" s="4"/>
      <c r="Q33" s="4"/>
      <c r="R33" s="4"/>
      <c r="S33" s="4">
        <v>3</v>
      </c>
      <c r="T33" s="4"/>
      <c r="U33" s="212">
        <f t="shared" si="2"/>
        <v>3</v>
      </c>
      <c r="V33" s="4"/>
      <c r="W33" s="4"/>
      <c r="X33" s="4"/>
      <c r="Y33" s="4"/>
      <c r="Z33" s="4"/>
      <c r="AA33" s="4"/>
      <c r="AB33" s="4"/>
      <c r="AC33" s="4"/>
      <c r="AD33" s="4">
        <v>2</v>
      </c>
      <c r="AE33" s="4"/>
      <c r="AF33" s="4">
        <v>4</v>
      </c>
      <c r="AG33" s="4"/>
      <c r="AH33" s="4"/>
      <c r="AI33" s="4"/>
      <c r="AJ33" s="4">
        <v>2</v>
      </c>
      <c r="AK33" s="4"/>
      <c r="AL33" s="4"/>
      <c r="AM33" s="4"/>
      <c r="AN33" s="4"/>
      <c r="AO33" s="4"/>
      <c r="AP33" s="4"/>
      <c r="AQ33" s="4"/>
      <c r="AR33" s="4">
        <v>3</v>
      </c>
      <c r="AS33" s="4"/>
      <c r="AT33" s="4">
        <v>3</v>
      </c>
      <c r="AU33" s="4"/>
      <c r="AV33" s="4"/>
      <c r="AW33" s="4"/>
      <c r="AX33" s="4"/>
      <c r="AY33" s="4"/>
      <c r="AZ33" s="4"/>
      <c r="BA33" s="4">
        <v>5</v>
      </c>
      <c r="BB33" s="4"/>
      <c r="BC33" s="4"/>
      <c r="BD33" s="4"/>
      <c r="BE33" s="4"/>
      <c r="BF33" s="4"/>
      <c r="BG33" s="4"/>
      <c r="BH33" s="212">
        <f t="shared" si="3"/>
        <v>19</v>
      </c>
      <c r="BI33" s="4"/>
      <c r="BJ33" s="4"/>
      <c r="BK33" s="4"/>
      <c r="BL33" s="4"/>
      <c r="BM33" s="4">
        <f t="shared" si="0"/>
        <v>0</v>
      </c>
      <c r="BN33" s="4"/>
      <c r="BO33" s="4"/>
      <c r="BP33" s="4"/>
      <c r="BQ33" s="4"/>
      <c r="BR33" s="4"/>
      <c r="BS33" s="4"/>
      <c r="BT33" s="4"/>
      <c r="BU33" s="4"/>
      <c r="BV33" s="212">
        <f t="shared" si="4"/>
        <v>0</v>
      </c>
      <c r="BW33" s="4">
        <v>50</v>
      </c>
      <c r="BX33" s="4">
        <f t="shared" si="5"/>
        <v>72</v>
      </c>
    </row>
    <row r="34" spans="1:76" ht="13.5" customHeight="1" x14ac:dyDescent="0.25">
      <c r="A34" s="253" t="s">
        <v>839</v>
      </c>
      <c r="B34" s="253"/>
      <c r="C34" s="193" t="s">
        <v>840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12">
        <f t="shared" si="1"/>
        <v>0</v>
      </c>
      <c r="P34" s="4"/>
      <c r="Q34" s="4"/>
      <c r="R34" s="4"/>
      <c r="S34" s="4"/>
      <c r="T34" s="4"/>
      <c r="U34" s="212">
        <f t="shared" si="2"/>
        <v>0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>
        <v>3</v>
      </c>
      <c r="AS34" s="4"/>
      <c r="AT34" s="4"/>
      <c r="AU34" s="4"/>
      <c r="AV34" s="4"/>
      <c r="AW34" s="4"/>
      <c r="AX34" s="4"/>
      <c r="AY34" s="4"/>
      <c r="AZ34" s="4"/>
      <c r="BA34" s="4">
        <v>5</v>
      </c>
      <c r="BB34" s="4"/>
      <c r="BC34" s="4"/>
      <c r="BD34" s="4"/>
      <c r="BE34" s="4"/>
      <c r="BF34" s="4"/>
      <c r="BG34" s="4"/>
      <c r="BH34" s="212">
        <f t="shared" si="3"/>
        <v>8</v>
      </c>
      <c r="BI34" s="4"/>
      <c r="BJ34" s="4"/>
      <c r="BK34" s="4"/>
      <c r="BL34" s="4"/>
      <c r="BM34" s="4">
        <f t="shared" si="0"/>
        <v>0</v>
      </c>
      <c r="BN34" s="4"/>
      <c r="BO34" s="4"/>
      <c r="BP34" s="4"/>
      <c r="BQ34" s="4"/>
      <c r="BR34" s="4">
        <v>2</v>
      </c>
      <c r="BS34" s="4"/>
      <c r="BT34" s="4"/>
      <c r="BU34" s="4"/>
      <c r="BV34" s="212">
        <f t="shared" si="4"/>
        <v>2</v>
      </c>
      <c r="BW34" s="4">
        <v>50</v>
      </c>
      <c r="BX34" s="4">
        <f t="shared" si="5"/>
        <v>60</v>
      </c>
    </row>
    <row r="35" spans="1:76" ht="13.5" customHeight="1" x14ac:dyDescent="0.25">
      <c r="A35" s="253" t="s">
        <v>841</v>
      </c>
      <c r="B35" s="253"/>
      <c r="C35" s="193" t="s">
        <v>842</v>
      </c>
      <c r="D35" s="4"/>
      <c r="E35" s="4"/>
      <c r="F35" s="4">
        <v>2</v>
      </c>
      <c r="G35" s="4"/>
      <c r="H35" s="4"/>
      <c r="I35" s="4"/>
      <c r="J35" s="4"/>
      <c r="K35" s="4"/>
      <c r="L35" s="4"/>
      <c r="M35" s="4"/>
      <c r="N35" s="4"/>
      <c r="O35" s="212">
        <f t="shared" si="1"/>
        <v>2</v>
      </c>
      <c r="P35" s="4"/>
      <c r="Q35" s="4"/>
      <c r="R35" s="4"/>
      <c r="S35" s="4"/>
      <c r="T35" s="4"/>
      <c r="U35" s="212">
        <f t="shared" si="2"/>
        <v>0</v>
      </c>
      <c r="V35" s="4">
        <v>3</v>
      </c>
      <c r="W35" s="4"/>
      <c r="X35" s="4"/>
      <c r="Y35" s="4"/>
      <c r="Z35" s="4"/>
      <c r="AA35" s="4"/>
      <c r="AB35" s="4"/>
      <c r="AC35" s="4"/>
      <c r="AD35" s="4">
        <v>2</v>
      </c>
      <c r="AE35" s="4"/>
      <c r="AF35" s="4"/>
      <c r="AG35" s="4"/>
      <c r="AH35" s="4"/>
      <c r="AI35" s="4">
        <v>2</v>
      </c>
      <c r="AJ35" s="4"/>
      <c r="AK35" s="4">
        <v>2</v>
      </c>
      <c r="AL35" s="4"/>
      <c r="AM35" s="4"/>
      <c r="AN35" s="4"/>
      <c r="AO35" s="4"/>
      <c r="AP35" s="4"/>
      <c r="AQ35" s="4"/>
      <c r="AR35" s="4">
        <v>3</v>
      </c>
      <c r="AS35" s="4"/>
      <c r="AT35" s="4">
        <v>3</v>
      </c>
      <c r="AU35" s="4">
        <v>5</v>
      </c>
      <c r="AV35" s="4"/>
      <c r="AW35" s="4"/>
      <c r="AX35" s="4"/>
      <c r="AY35" s="4"/>
      <c r="AZ35" s="4"/>
      <c r="BA35" s="4"/>
      <c r="BB35" s="4">
        <v>5</v>
      </c>
      <c r="BC35" s="4"/>
      <c r="BD35" s="4"/>
      <c r="BE35" s="4">
        <v>2</v>
      </c>
      <c r="BF35" s="4"/>
      <c r="BG35" s="4"/>
      <c r="BH35" s="212" t="str">
        <f t="shared" si="3"/>
        <v>20</v>
      </c>
      <c r="BI35" s="4"/>
      <c r="BJ35" s="4"/>
      <c r="BK35" s="4"/>
      <c r="BL35" s="4"/>
      <c r="BM35" s="4">
        <f t="shared" si="0"/>
        <v>0</v>
      </c>
      <c r="BN35" s="4"/>
      <c r="BO35" s="4">
        <v>2</v>
      </c>
      <c r="BP35" s="4"/>
      <c r="BQ35" s="4"/>
      <c r="BR35" s="4">
        <v>4</v>
      </c>
      <c r="BS35" s="4"/>
      <c r="BT35" s="4">
        <v>2</v>
      </c>
      <c r="BU35" s="4"/>
      <c r="BV35" s="212">
        <f t="shared" si="4"/>
        <v>8</v>
      </c>
      <c r="BW35" s="4">
        <v>50</v>
      </c>
      <c r="BX35" s="4">
        <f t="shared" si="5"/>
        <v>80</v>
      </c>
    </row>
    <row r="36" spans="1:76" ht="13.5" customHeight="1" x14ac:dyDescent="0.25">
      <c r="A36" s="253" t="s">
        <v>843</v>
      </c>
      <c r="B36" s="253"/>
      <c r="C36" s="193" t="s">
        <v>844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12">
        <f t="shared" si="1"/>
        <v>0</v>
      </c>
      <c r="P36" s="4"/>
      <c r="Q36" s="4"/>
      <c r="R36" s="4"/>
      <c r="S36" s="4">
        <v>3</v>
      </c>
      <c r="T36" s="4"/>
      <c r="U36" s="212">
        <f t="shared" si="2"/>
        <v>3</v>
      </c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>
        <v>1</v>
      </c>
      <c r="AM36" s="4"/>
      <c r="AN36" s="4"/>
      <c r="AO36" s="4"/>
      <c r="AP36" s="4">
        <v>3</v>
      </c>
      <c r="AQ36" s="4"/>
      <c r="AR36" s="4">
        <v>3</v>
      </c>
      <c r="AS36" s="4"/>
      <c r="AT36" s="4"/>
      <c r="AU36" s="4"/>
      <c r="AV36" s="4"/>
      <c r="AW36" s="4"/>
      <c r="AX36" s="4">
        <v>3</v>
      </c>
      <c r="AY36" s="4"/>
      <c r="AZ36" s="4"/>
      <c r="BA36" s="4">
        <v>5</v>
      </c>
      <c r="BB36" s="4"/>
      <c r="BC36" s="4"/>
      <c r="BD36" s="4"/>
      <c r="BE36" s="4">
        <v>2</v>
      </c>
      <c r="BF36" s="4"/>
      <c r="BG36" s="4"/>
      <c r="BH36" s="212">
        <f t="shared" si="3"/>
        <v>17</v>
      </c>
      <c r="BI36" s="4"/>
      <c r="BJ36" s="4"/>
      <c r="BK36" s="4"/>
      <c r="BL36" s="4"/>
      <c r="BM36" s="4">
        <f t="shared" si="0"/>
        <v>0</v>
      </c>
      <c r="BN36" s="4"/>
      <c r="BO36" s="4">
        <v>2</v>
      </c>
      <c r="BP36" s="4"/>
      <c r="BQ36" s="4">
        <v>3</v>
      </c>
      <c r="BR36" s="4">
        <v>2</v>
      </c>
      <c r="BS36" s="4">
        <v>3</v>
      </c>
      <c r="BT36" s="4"/>
      <c r="BU36" s="4"/>
      <c r="BV36" s="212">
        <f t="shared" si="4"/>
        <v>10</v>
      </c>
      <c r="BW36" s="4">
        <v>50</v>
      </c>
      <c r="BX36" s="4">
        <f t="shared" si="5"/>
        <v>80</v>
      </c>
    </row>
    <row r="37" spans="1:76" ht="13.5" customHeight="1" x14ac:dyDescent="0.25">
      <c r="A37" s="253" t="s">
        <v>845</v>
      </c>
      <c r="B37" s="253"/>
      <c r="C37" s="193" t="s">
        <v>846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12">
        <f t="shared" si="1"/>
        <v>0</v>
      </c>
      <c r="P37" s="4"/>
      <c r="Q37" s="4"/>
      <c r="R37" s="4"/>
      <c r="S37" s="4"/>
      <c r="T37" s="4"/>
      <c r="U37" s="212">
        <f t="shared" si="2"/>
        <v>0</v>
      </c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>
        <v>5</v>
      </c>
      <c r="BB37" s="4"/>
      <c r="BC37" s="4"/>
      <c r="BD37" s="4"/>
      <c r="BE37" s="4"/>
      <c r="BF37" s="4"/>
      <c r="BG37" s="4"/>
      <c r="BH37" s="212">
        <f t="shared" si="3"/>
        <v>5</v>
      </c>
      <c r="BI37" s="4"/>
      <c r="BJ37" s="4"/>
      <c r="BK37" s="4"/>
      <c r="BL37" s="4"/>
      <c r="BM37" s="4">
        <f t="shared" si="0"/>
        <v>0</v>
      </c>
      <c r="BN37" s="4"/>
      <c r="BO37" s="4"/>
      <c r="BP37" s="4"/>
      <c r="BQ37" s="4"/>
      <c r="BR37" s="4"/>
      <c r="BS37" s="4"/>
      <c r="BT37" s="4"/>
      <c r="BU37" s="4"/>
      <c r="BV37" s="212">
        <f t="shared" si="4"/>
        <v>0</v>
      </c>
      <c r="BW37" s="4">
        <v>50</v>
      </c>
      <c r="BX37" s="4">
        <f t="shared" si="5"/>
        <v>55</v>
      </c>
    </row>
    <row r="38" spans="1:76" ht="13.5" customHeight="1" x14ac:dyDescent="0.25">
      <c r="A38" s="253" t="s">
        <v>847</v>
      </c>
      <c r="B38" s="253"/>
      <c r="C38" s="193" t="s">
        <v>848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12">
        <f t="shared" si="1"/>
        <v>0</v>
      </c>
      <c r="P38" s="4"/>
      <c r="Q38" s="4"/>
      <c r="R38" s="4"/>
      <c r="S38" s="4">
        <v>3</v>
      </c>
      <c r="T38" s="4"/>
      <c r="U38" s="212">
        <f t="shared" si="2"/>
        <v>3</v>
      </c>
      <c r="V38" s="4"/>
      <c r="W38" s="4"/>
      <c r="X38" s="4"/>
      <c r="Y38" s="4"/>
      <c r="Z38" s="4"/>
      <c r="AA38" s="4"/>
      <c r="AB38" s="4"/>
      <c r="AC38" s="4"/>
      <c r="AD38" s="4">
        <v>2</v>
      </c>
      <c r="AE38" s="4"/>
      <c r="AF38" s="4"/>
      <c r="AG38" s="4"/>
      <c r="AH38" s="4"/>
      <c r="AI38" s="4"/>
      <c r="AJ38" s="4"/>
      <c r="AK38" s="4"/>
      <c r="AL38" s="4"/>
      <c r="AM38" s="4">
        <v>3</v>
      </c>
      <c r="AN38" s="4"/>
      <c r="AO38" s="4"/>
      <c r="AP38" s="4"/>
      <c r="AQ38" s="4"/>
      <c r="AR38" s="4"/>
      <c r="AS38" s="4"/>
      <c r="AT38" s="4"/>
      <c r="AU38" s="4">
        <v>5</v>
      </c>
      <c r="AV38" s="4"/>
      <c r="AW38" s="4"/>
      <c r="AX38" s="4"/>
      <c r="AY38" s="4"/>
      <c r="AZ38" s="4"/>
      <c r="BA38" s="4">
        <v>5</v>
      </c>
      <c r="BB38" s="4"/>
      <c r="BC38" s="4"/>
      <c r="BD38" s="4"/>
      <c r="BE38" s="4"/>
      <c r="BF38" s="4"/>
      <c r="BG38" s="4"/>
      <c r="BH38" s="212">
        <f t="shared" si="3"/>
        <v>15</v>
      </c>
      <c r="BI38" s="4"/>
      <c r="BJ38" s="4"/>
      <c r="BK38" s="4"/>
      <c r="BL38" s="4"/>
      <c r="BM38" s="4">
        <f t="shared" si="0"/>
        <v>0</v>
      </c>
      <c r="BN38" s="4"/>
      <c r="BO38" s="4"/>
      <c r="BP38" s="4"/>
      <c r="BQ38" s="4"/>
      <c r="BR38" s="4"/>
      <c r="BS38" s="4"/>
      <c r="BT38" s="4"/>
      <c r="BU38" s="4"/>
      <c r="BV38" s="212">
        <f t="shared" si="4"/>
        <v>0</v>
      </c>
      <c r="BW38" s="4">
        <v>50</v>
      </c>
      <c r="BX38" s="4">
        <f t="shared" si="5"/>
        <v>68</v>
      </c>
    </row>
    <row r="39" spans="1:76" ht="13.5" customHeight="1" x14ac:dyDescent="0.25">
      <c r="A39" s="253" t="s">
        <v>849</v>
      </c>
      <c r="B39" s="253"/>
      <c r="C39" s="193" t="s">
        <v>850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12">
        <f t="shared" si="1"/>
        <v>0</v>
      </c>
      <c r="P39" s="4"/>
      <c r="Q39" s="4"/>
      <c r="R39" s="4"/>
      <c r="S39" s="4">
        <v>3</v>
      </c>
      <c r="T39" s="4"/>
      <c r="U39" s="212">
        <f t="shared" si="2"/>
        <v>3</v>
      </c>
      <c r="V39" s="4"/>
      <c r="W39" s="4"/>
      <c r="X39" s="4"/>
      <c r="Y39" s="4"/>
      <c r="Z39" s="4"/>
      <c r="AA39" s="4"/>
      <c r="AB39" s="4"/>
      <c r="AC39" s="4"/>
      <c r="AD39" s="4">
        <v>2</v>
      </c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>
        <v>5</v>
      </c>
      <c r="BB39" s="4"/>
      <c r="BC39" s="4"/>
      <c r="BD39" s="4"/>
      <c r="BE39" s="4"/>
      <c r="BF39" s="4"/>
      <c r="BG39" s="4"/>
      <c r="BH39" s="212">
        <f t="shared" si="3"/>
        <v>7</v>
      </c>
      <c r="BI39" s="4"/>
      <c r="BJ39" s="4"/>
      <c r="BK39" s="4"/>
      <c r="BL39" s="4"/>
      <c r="BM39" s="4">
        <f t="shared" si="0"/>
        <v>0</v>
      </c>
      <c r="BN39" s="4"/>
      <c r="BO39" s="4"/>
      <c r="BP39" s="4"/>
      <c r="BQ39" s="4"/>
      <c r="BR39" s="4">
        <v>2</v>
      </c>
      <c r="BS39" s="4"/>
      <c r="BT39" s="4"/>
      <c r="BU39" s="4"/>
      <c r="BV39" s="212">
        <f t="shared" si="4"/>
        <v>2</v>
      </c>
      <c r="BW39" s="4">
        <v>50</v>
      </c>
      <c r="BX39" s="4">
        <f t="shared" si="5"/>
        <v>62</v>
      </c>
    </row>
    <row r="40" spans="1:76" ht="13.5" customHeight="1" x14ac:dyDescent="0.25">
      <c r="A40" s="253" t="s">
        <v>851</v>
      </c>
      <c r="B40" s="253"/>
      <c r="C40" s="193" t="s">
        <v>852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12">
        <f t="shared" si="1"/>
        <v>0</v>
      </c>
      <c r="P40" s="4"/>
      <c r="Q40" s="4"/>
      <c r="R40" s="4"/>
      <c r="S40" s="4"/>
      <c r="T40" s="4"/>
      <c r="U40" s="212">
        <f t="shared" si="2"/>
        <v>0</v>
      </c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>
        <v>5</v>
      </c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>
        <v>5</v>
      </c>
      <c r="BB40" s="4"/>
      <c r="BC40" s="4"/>
      <c r="BD40" s="4"/>
      <c r="BE40" s="4"/>
      <c r="BF40" s="4"/>
      <c r="BG40" s="4"/>
      <c r="BH40" s="212">
        <f t="shared" si="3"/>
        <v>10</v>
      </c>
      <c r="BI40" s="4"/>
      <c r="BJ40" s="4"/>
      <c r="BK40" s="4"/>
      <c r="BL40" s="4"/>
      <c r="BM40" s="4">
        <f t="shared" si="0"/>
        <v>0</v>
      </c>
      <c r="BN40" s="4"/>
      <c r="BO40" s="4"/>
      <c r="BP40" s="4"/>
      <c r="BQ40" s="4"/>
      <c r="BR40" s="4"/>
      <c r="BS40" s="4"/>
      <c r="BT40" s="4"/>
      <c r="BU40" s="4"/>
      <c r="BV40" s="212">
        <f t="shared" si="4"/>
        <v>0</v>
      </c>
      <c r="BW40" s="4">
        <v>50</v>
      </c>
      <c r="BX40" s="4">
        <f t="shared" si="5"/>
        <v>60</v>
      </c>
    </row>
    <row r="41" spans="1:76" ht="13.5" customHeight="1" x14ac:dyDescent="0.25">
      <c r="A41" s="253" t="s">
        <v>853</v>
      </c>
      <c r="B41" s="253"/>
      <c r="C41" s="193" t="s">
        <v>854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12">
        <f t="shared" si="1"/>
        <v>0</v>
      </c>
      <c r="P41" s="4"/>
      <c r="Q41" s="4"/>
      <c r="R41" s="4"/>
      <c r="S41" s="4"/>
      <c r="T41" s="4"/>
      <c r="U41" s="212">
        <f t="shared" si="2"/>
        <v>0</v>
      </c>
      <c r="V41" s="4"/>
      <c r="W41" s="4"/>
      <c r="X41" s="4"/>
      <c r="Y41" s="4"/>
      <c r="Z41" s="4"/>
      <c r="AA41" s="4"/>
      <c r="AB41" s="4"/>
      <c r="AC41" s="4"/>
      <c r="AD41" s="4">
        <v>2</v>
      </c>
      <c r="AE41" s="4"/>
      <c r="AF41" s="4"/>
      <c r="AG41" s="4"/>
      <c r="AH41" s="4"/>
      <c r="AI41" s="4"/>
      <c r="AJ41" s="4"/>
      <c r="AK41" s="4"/>
      <c r="AL41" s="4"/>
      <c r="AM41" s="4"/>
      <c r="AN41" s="4">
        <v>5</v>
      </c>
      <c r="AO41" s="4"/>
      <c r="AP41" s="4"/>
      <c r="AQ41" s="4"/>
      <c r="AR41" s="4">
        <v>3</v>
      </c>
      <c r="AS41" s="4">
        <v>2</v>
      </c>
      <c r="AT41" s="4">
        <v>3</v>
      </c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212">
        <f t="shared" si="3"/>
        <v>15</v>
      </c>
      <c r="BI41" s="4"/>
      <c r="BJ41" s="4"/>
      <c r="BK41" s="4"/>
      <c r="BL41" s="4"/>
      <c r="BM41" s="4">
        <f t="shared" si="0"/>
        <v>0</v>
      </c>
      <c r="BN41" s="4"/>
      <c r="BO41" s="4"/>
      <c r="BP41" s="4"/>
      <c r="BQ41" s="4"/>
      <c r="BR41" s="4">
        <v>2</v>
      </c>
      <c r="BS41" s="4"/>
      <c r="BT41" s="4"/>
      <c r="BU41" s="4"/>
      <c r="BV41" s="212">
        <f t="shared" si="4"/>
        <v>2</v>
      </c>
      <c r="BW41" s="4">
        <v>50</v>
      </c>
      <c r="BX41" s="4">
        <f t="shared" si="5"/>
        <v>67</v>
      </c>
    </row>
    <row r="42" spans="1:76" ht="28.8" x14ac:dyDescent="0.25">
      <c r="A42" s="253" t="s">
        <v>855</v>
      </c>
      <c r="B42" s="253"/>
      <c r="C42" s="193" t="s">
        <v>856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12">
        <f t="shared" si="1"/>
        <v>0</v>
      </c>
      <c r="P42" s="4"/>
      <c r="Q42" s="4"/>
      <c r="R42" s="4"/>
      <c r="S42" s="4"/>
      <c r="T42" s="4"/>
      <c r="U42" s="212">
        <f t="shared" si="2"/>
        <v>0</v>
      </c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212">
        <f t="shared" si="3"/>
        <v>0</v>
      </c>
      <c r="BI42" s="4"/>
      <c r="BJ42" s="4"/>
      <c r="BK42" s="4"/>
      <c r="BL42" s="4"/>
      <c r="BM42" s="4">
        <f t="shared" si="0"/>
        <v>0</v>
      </c>
      <c r="BN42" s="4"/>
      <c r="BO42" s="4"/>
      <c r="BP42" s="4"/>
      <c r="BQ42" s="4"/>
      <c r="BR42" s="4"/>
      <c r="BS42" s="4"/>
      <c r="BT42" s="4"/>
      <c r="BU42" s="4"/>
      <c r="BV42" s="212">
        <f t="shared" si="4"/>
        <v>0</v>
      </c>
      <c r="BW42" s="4">
        <v>50</v>
      </c>
      <c r="BX42" s="4">
        <f t="shared" si="5"/>
        <v>50</v>
      </c>
    </row>
    <row r="43" spans="1:76" ht="28.8" x14ac:dyDescent="0.25">
      <c r="A43" s="253" t="s">
        <v>857</v>
      </c>
      <c r="B43" s="253"/>
      <c r="C43" s="193" t="s">
        <v>858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12">
        <f t="shared" si="1"/>
        <v>0</v>
      </c>
      <c r="P43" s="4"/>
      <c r="Q43" s="4"/>
      <c r="R43" s="4"/>
      <c r="S43" s="4"/>
      <c r="T43" s="4"/>
      <c r="U43" s="212">
        <f t="shared" si="2"/>
        <v>0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212">
        <f t="shared" si="3"/>
        <v>0</v>
      </c>
      <c r="BI43" s="4"/>
      <c r="BJ43" s="4"/>
      <c r="BK43" s="4"/>
      <c r="BL43" s="4"/>
      <c r="BM43" s="4">
        <f t="shared" si="0"/>
        <v>0</v>
      </c>
      <c r="BN43" s="4"/>
      <c r="BO43" s="4"/>
      <c r="BP43" s="4"/>
      <c r="BQ43" s="4"/>
      <c r="BR43" s="4"/>
      <c r="BS43" s="4"/>
      <c r="BT43" s="4"/>
      <c r="BU43" s="4"/>
      <c r="BV43" s="212">
        <f t="shared" si="4"/>
        <v>0</v>
      </c>
      <c r="BW43" s="4">
        <v>50</v>
      </c>
      <c r="BX43" s="4">
        <f t="shared" si="5"/>
        <v>50</v>
      </c>
    </row>
    <row r="44" spans="1:76" ht="13.5" customHeight="1" x14ac:dyDescent="0.25">
      <c r="A44" s="253" t="s">
        <v>859</v>
      </c>
      <c r="B44" s="253"/>
      <c r="C44" s="193" t="s">
        <v>860</v>
      </c>
      <c r="D44" s="193"/>
      <c r="E44" s="193"/>
      <c r="F44" s="193"/>
      <c r="G44" s="193"/>
      <c r="H44" s="193"/>
      <c r="I44" s="4"/>
      <c r="J44" s="4"/>
      <c r="K44" s="4"/>
      <c r="L44" s="4"/>
      <c r="M44" s="4"/>
      <c r="N44" s="4"/>
      <c r="O44" s="212">
        <f t="shared" si="1"/>
        <v>0</v>
      </c>
      <c r="P44" s="193"/>
      <c r="Q44" s="4"/>
      <c r="R44" s="4"/>
      <c r="S44" s="4"/>
      <c r="T44" s="4"/>
      <c r="U44" s="212">
        <f t="shared" si="2"/>
        <v>0</v>
      </c>
      <c r="V44" s="193"/>
      <c r="W44" s="193" t="s">
        <v>2138</v>
      </c>
      <c r="X44" s="193"/>
      <c r="Y44" s="193"/>
      <c r="Z44" s="193"/>
      <c r="AA44" s="193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>
        <v>3</v>
      </c>
      <c r="AQ44" s="4"/>
      <c r="AR44" s="4">
        <v>3</v>
      </c>
      <c r="AS44" s="4"/>
      <c r="AT44" s="4"/>
      <c r="AU44" s="4">
        <v>5</v>
      </c>
      <c r="AV44" s="4"/>
      <c r="AW44" s="4"/>
      <c r="AX44" s="4"/>
      <c r="AY44" s="4"/>
      <c r="AZ44" s="4">
        <v>5</v>
      </c>
      <c r="BA44" s="4"/>
      <c r="BB44" s="4"/>
      <c r="BC44" s="4"/>
      <c r="BD44" s="4"/>
      <c r="BE44" s="4"/>
      <c r="BF44" s="4"/>
      <c r="BG44" s="4"/>
      <c r="BH44" s="212">
        <f t="shared" si="3"/>
        <v>16</v>
      </c>
      <c r="BI44" s="4"/>
      <c r="BJ44" s="4"/>
      <c r="BK44" s="4"/>
      <c r="BL44" s="4"/>
      <c r="BM44" s="4">
        <f t="shared" si="0"/>
        <v>0</v>
      </c>
      <c r="BN44" s="193"/>
      <c r="BO44" s="4"/>
      <c r="BP44" s="4"/>
      <c r="BQ44" s="4"/>
      <c r="BR44" s="4"/>
      <c r="BS44" s="4"/>
      <c r="BT44" s="4"/>
      <c r="BU44" s="4"/>
      <c r="BV44" s="212">
        <f t="shared" si="4"/>
        <v>0</v>
      </c>
      <c r="BW44" s="4">
        <v>50</v>
      </c>
      <c r="BX44" s="4">
        <f t="shared" si="5"/>
        <v>66</v>
      </c>
    </row>
    <row r="45" spans="1:76" ht="13.5" customHeight="1" x14ac:dyDescent="0.25">
      <c r="A45" s="253" t="s">
        <v>861</v>
      </c>
      <c r="B45" s="253"/>
      <c r="C45" s="194" t="s">
        <v>2222</v>
      </c>
      <c r="D45" s="193"/>
      <c r="E45" s="193"/>
      <c r="F45" s="193"/>
      <c r="G45" s="193"/>
      <c r="H45" s="193" t="s">
        <v>2138</v>
      </c>
      <c r="I45" s="4">
        <v>2</v>
      </c>
      <c r="J45" s="4">
        <v>1</v>
      </c>
      <c r="K45" s="4">
        <v>2</v>
      </c>
      <c r="L45" s="4"/>
      <c r="M45" s="4"/>
      <c r="N45" s="4">
        <v>2</v>
      </c>
      <c r="O45" s="212" t="str">
        <f t="shared" si="1"/>
        <v>5</v>
      </c>
      <c r="P45" s="193"/>
      <c r="Q45" s="4"/>
      <c r="R45" s="4"/>
      <c r="S45" s="4"/>
      <c r="T45" s="4"/>
      <c r="U45" s="212">
        <f t="shared" si="2"/>
        <v>0</v>
      </c>
      <c r="V45" s="193"/>
      <c r="W45" s="193"/>
      <c r="X45" s="193"/>
      <c r="Y45" s="193"/>
      <c r="Z45" s="193"/>
      <c r="AA45" s="193"/>
      <c r="AB45" s="4">
        <v>2</v>
      </c>
      <c r="AC45" s="4"/>
      <c r="AD45" s="4"/>
      <c r="AE45" s="4"/>
      <c r="AF45" s="4"/>
      <c r="AG45" s="4"/>
      <c r="AH45" s="4"/>
      <c r="AI45" s="4"/>
      <c r="AJ45" s="4"/>
      <c r="AK45" s="4"/>
      <c r="AL45" s="4">
        <v>3</v>
      </c>
      <c r="AM45" s="4">
        <v>3</v>
      </c>
      <c r="AN45" s="4"/>
      <c r="AO45" s="4"/>
      <c r="AP45" s="4"/>
      <c r="AQ45" s="4"/>
      <c r="AR45" s="4"/>
      <c r="AS45" s="4"/>
      <c r="AT45" s="4"/>
      <c r="AU45" s="4">
        <v>5</v>
      </c>
      <c r="AV45" s="4">
        <v>3</v>
      </c>
      <c r="AW45" s="4">
        <v>35</v>
      </c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212" t="str">
        <f t="shared" si="3"/>
        <v>20</v>
      </c>
      <c r="BI45" s="4"/>
      <c r="BJ45" s="4"/>
      <c r="BK45" s="4"/>
      <c r="BL45" s="4"/>
      <c r="BM45" s="4">
        <f t="shared" si="0"/>
        <v>0</v>
      </c>
      <c r="BN45" s="193"/>
      <c r="BO45" s="4"/>
      <c r="BP45" s="4"/>
      <c r="BQ45" s="4"/>
      <c r="BR45" s="4"/>
      <c r="BS45" s="4"/>
      <c r="BT45" s="4"/>
      <c r="BU45" s="4"/>
      <c r="BV45" s="212">
        <f t="shared" si="4"/>
        <v>0</v>
      </c>
      <c r="BW45" s="4">
        <v>50</v>
      </c>
      <c r="BX45" s="4">
        <f t="shared" si="5"/>
        <v>75</v>
      </c>
    </row>
    <row r="46" spans="1:76" ht="13.5" customHeight="1" x14ac:dyDescent="0.25">
      <c r="A46" s="253" t="s">
        <v>862</v>
      </c>
      <c r="B46" s="253"/>
      <c r="C46" s="194" t="s">
        <v>2223</v>
      </c>
      <c r="D46" s="193"/>
      <c r="E46" s="193"/>
      <c r="F46" s="193"/>
      <c r="G46" s="193"/>
      <c r="H46" s="193"/>
      <c r="I46" s="4"/>
      <c r="J46" s="4"/>
      <c r="K46" s="4"/>
      <c r="L46" s="4"/>
      <c r="M46" s="4"/>
      <c r="N46" s="4"/>
      <c r="O46" s="212">
        <f t="shared" si="1"/>
        <v>0</v>
      </c>
      <c r="P46" s="193"/>
      <c r="Q46" s="4"/>
      <c r="R46" s="4"/>
      <c r="S46" s="4"/>
      <c r="T46" s="4"/>
      <c r="U46" s="212">
        <f t="shared" si="2"/>
        <v>0</v>
      </c>
      <c r="V46" s="193"/>
      <c r="W46" s="193"/>
      <c r="X46" s="193"/>
      <c r="Y46" s="193"/>
      <c r="Z46" s="193"/>
      <c r="AA46" s="193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212">
        <f t="shared" si="3"/>
        <v>0</v>
      </c>
      <c r="BI46" s="4"/>
      <c r="BJ46" s="4"/>
      <c r="BK46" s="4"/>
      <c r="BL46" s="4"/>
      <c r="BM46" s="4">
        <f t="shared" si="0"/>
        <v>0</v>
      </c>
      <c r="BN46" s="193"/>
      <c r="BO46" s="4"/>
      <c r="BP46" s="4"/>
      <c r="BQ46" s="4"/>
      <c r="BR46" s="4"/>
      <c r="BS46" s="4"/>
      <c r="BT46" s="4"/>
      <c r="BU46" s="4"/>
      <c r="BV46" s="212">
        <f t="shared" si="4"/>
        <v>0</v>
      </c>
      <c r="BW46" s="4">
        <v>50</v>
      </c>
      <c r="BX46" s="4">
        <f t="shared" si="5"/>
        <v>50</v>
      </c>
    </row>
    <row r="47" spans="1:76" ht="13.5" customHeight="1" x14ac:dyDescent="0.25">
      <c r="A47" s="253" t="s">
        <v>863</v>
      </c>
      <c r="B47" s="253"/>
      <c r="C47" s="194" t="s">
        <v>2224</v>
      </c>
      <c r="D47" s="193"/>
      <c r="E47" s="193"/>
      <c r="F47" s="193"/>
      <c r="G47" s="193"/>
      <c r="H47" s="193"/>
      <c r="I47" s="4"/>
      <c r="J47" s="4"/>
      <c r="K47" s="4"/>
      <c r="L47" s="4">
        <v>1</v>
      </c>
      <c r="M47" s="4"/>
      <c r="N47" s="4"/>
      <c r="O47" s="212">
        <f t="shared" si="1"/>
        <v>1</v>
      </c>
      <c r="P47" s="193"/>
      <c r="Q47" s="4"/>
      <c r="R47" s="4"/>
      <c r="S47" s="4"/>
      <c r="T47" s="4"/>
      <c r="U47" s="212">
        <f t="shared" si="2"/>
        <v>0</v>
      </c>
      <c r="V47" s="193"/>
      <c r="W47" s="193"/>
      <c r="X47" s="193"/>
      <c r="Y47" s="193"/>
      <c r="Z47" s="193"/>
      <c r="AA47" s="193"/>
      <c r="AB47" s="4"/>
      <c r="AC47" s="4"/>
      <c r="AD47" s="4">
        <v>2</v>
      </c>
      <c r="AE47" s="4"/>
      <c r="AF47" s="4"/>
      <c r="AG47" s="4"/>
      <c r="AH47" s="4"/>
      <c r="AI47" s="4">
        <v>2</v>
      </c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>
        <v>3</v>
      </c>
      <c r="AU47" s="4">
        <v>5</v>
      </c>
      <c r="AV47" s="4"/>
      <c r="AW47" s="4"/>
      <c r="AX47" s="4"/>
      <c r="AY47" s="4">
        <v>2</v>
      </c>
      <c r="AZ47" s="4"/>
      <c r="BA47" s="4"/>
      <c r="BB47" s="4"/>
      <c r="BC47" s="4"/>
      <c r="BD47" s="4"/>
      <c r="BE47" s="4"/>
      <c r="BF47" s="4"/>
      <c r="BG47" s="4"/>
      <c r="BH47" s="212">
        <f t="shared" si="3"/>
        <v>14</v>
      </c>
      <c r="BI47" s="4"/>
      <c r="BJ47" s="4"/>
      <c r="BK47" s="4"/>
      <c r="BL47" s="4"/>
      <c r="BM47" s="4">
        <f t="shared" si="0"/>
        <v>0</v>
      </c>
      <c r="BN47" s="193"/>
      <c r="BO47" s="4">
        <v>2</v>
      </c>
      <c r="BP47" s="4"/>
      <c r="BQ47" s="4"/>
      <c r="BR47" s="4">
        <v>2</v>
      </c>
      <c r="BS47" s="4"/>
      <c r="BT47" s="4"/>
      <c r="BU47" s="4"/>
      <c r="BV47" s="212">
        <f t="shared" si="4"/>
        <v>4</v>
      </c>
      <c r="BW47" s="4">
        <v>50</v>
      </c>
      <c r="BX47" s="4">
        <f t="shared" si="5"/>
        <v>69</v>
      </c>
    </row>
    <row r="48" spans="1:76" ht="13.5" customHeight="1" x14ac:dyDescent="0.25">
      <c r="A48" s="253" t="s">
        <v>864</v>
      </c>
      <c r="B48" s="253"/>
      <c r="C48" s="194" t="s">
        <v>2225</v>
      </c>
      <c r="D48" s="193"/>
      <c r="E48" s="193"/>
      <c r="F48" s="193"/>
      <c r="G48" s="193"/>
      <c r="H48" s="193"/>
      <c r="I48" s="4"/>
      <c r="J48" s="4"/>
      <c r="K48" s="4"/>
      <c r="L48" s="4"/>
      <c r="M48" s="4"/>
      <c r="N48" s="4"/>
      <c r="O48" s="212">
        <f t="shared" si="1"/>
        <v>0</v>
      </c>
      <c r="P48" s="193"/>
      <c r="Q48" s="4"/>
      <c r="R48" s="4"/>
      <c r="S48" s="4"/>
      <c r="T48" s="4">
        <v>3</v>
      </c>
      <c r="U48" s="212">
        <f t="shared" si="2"/>
        <v>3</v>
      </c>
      <c r="V48" s="193"/>
      <c r="W48" s="193"/>
      <c r="X48" s="193"/>
      <c r="Y48" s="193"/>
      <c r="Z48" s="193"/>
      <c r="AA48" s="193" t="s">
        <v>2138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>
        <v>3</v>
      </c>
      <c r="AS48" s="4"/>
      <c r="AT48" s="4"/>
      <c r="AU48" s="4">
        <v>5</v>
      </c>
      <c r="AV48" s="4"/>
      <c r="AW48" s="4"/>
      <c r="AX48" s="4"/>
      <c r="AY48" s="4">
        <v>2</v>
      </c>
      <c r="AZ48" s="4"/>
      <c r="BA48" s="4"/>
      <c r="BB48" s="4"/>
      <c r="BC48" s="4"/>
      <c r="BD48" s="4"/>
      <c r="BE48" s="4"/>
      <c r="BF48" s="4"/>
      <c r="BG48" s="4"/>
      <c r="BH48" s="212">
        <f t="shared" si="3"/>
        <v>10</v>
      </c>
      <c r="BI48" s="4">
        <v>2</v>
      </c>
      <c r="BJ48" s="4"/>
      <c r="BK48" s="4"/>
      <c r="BL48" s="4"/>
      <c r="BM48" s="4">
        <f t="shared" si="0"/>
        <v>2</v>
      </c>
      <c r="BN48" s="193"/>
      <c r="BO48" s="4"/>
      <c r="BP48" s="4">
        <v>2</v>
      </c>
      <c r="BQ48" s="4"/>
      <c r="BR48" s="4">
        <v>2</v>
      </c>
      <c r="BS48" s="4"/>
      <c r="BT48" s="4"/>
      <c r="BU48" s="4"/>
      <c r="BV48" s="212">
        <f t="shared" si="4"/>
        <v>4</v>
      </c>
      <c r="BW48" s="4">
        <v>50</v>
      </c>
      <c r="BX48" s="4">
        <f t="shared" si="5"/>
        <v>69</v>
      </c>
    </row>
    <row r="49" spans="1:76" x14ac:dyDescent="0.25">
      <c r="A49" s="253" t="s">
        <v>865</v>
      </c>
      <c r="B49" s="253"/>
      <c r="C49" s="194" t="s">
        <v>2226</v>
      </c>
      <c r="D49" s="193"/>
      <c r="E49" s="193"/>
      <c r="F49" s="193"/>
      <c r="G49" s="193"/>
      <c r="H49" s="193"/>
      <c r="I49" s="4"/>
      <c r="J49" s="4"/>
      <c r="K49" s="4"/>
      <c r="L49" s="4"/>
      <c r="M49" s="4"/>
      <c r="N49" s="4"/>
      <c r="O49" s="212">
        <f t="shared" si="1"/>
        <v>0</v>
      </c>
      <c r="P49" s="193"/>
      <c r="Q49" s="4"/>
      <c r="R49" s="4"/>
      <c r="S49" s="4"/>
      <c r="T49" s="4"/>
      <c r="U49" s="212">
        <f t="shared" si="2"/>
        <v>0</v>
      </c>
      <c r="V49" s="193"/>
      <c r="W49" s="193"/>
      <c r="X49" s="193"/>
      <c r="Y49" s="193"/>
      <c r="Z49" s="193"/>
      <c r="AA49" s="193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>
        <v>5</v>
      </c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212">
        <f t="shared" si="3"/>
        <v>5</v>
      </c>
      <c r="BI49" s="4"/>
      <c r="BJ49" s="4"/>
      <c r="BK49" s="4"/>
      <c r="BL49" s="4"/>
      <c r="BM49" s="4">
        <f t="shared" si="0"/>
        <v>0</v>
      </c>
      <c r="BN49" s="193"/>
      <c r="BO49" s="4"/>
      <c r="BP49" s="4"/>
      <c r="BQ49" s="4"/>
      <c r="BR49" s="4"/>
      <c r="BS49" s="4"/>
      <c r="BT49" s="4"/>
      <c r="BU49" s="4"/>
      <c r="BV49" s="212">
        <f t="shared" si="4"/>
        <v>0</v>
      </c>
      <c r="BW49" s="4">
        <v>50</v>
      </c>
      <c r="BX49" s="4">
        <f t="shared" si="5"/>
        <v>55</v>
      </c>
    </row>
  </sheetData>
  <mergeCells count="127">
    <mergeCell ref="P2:U2"/>
    <mergeCell ref="AW2:BG2"/>
    <mergeCell ref="BI2:BL2"/>
    <mergeCell ref="BR2:BU2"/>
    <mergeCell ref="J5:J6"/>
    <mergeCell ref="K5:K6"/>
    <mergeCell ref="L5:L6"/>
    <mergeCell ref="M5:M6"/>
    <mergeCell ref="N5:N6"/>
    <mergeCell ref="P5:P6"/>
    <mergeCell ref="Q5:Q6"/>
    <mergeCell ref="R5:R6"/>
    <mergeCell ref="T5:T6"/>
    <mergeCell ref="V5:V6"/>
    <mergeCell ref="AG5:AG6"/>
    <mergeCell ref="AH5:AH6"/>
    <mergeCell ref="AI5:AI6"/>
    <mergeCell ref="AJ5:AJ6"/>
    <mergeCell ref="AK5:AK6"/>
    <mergeCell ref="AB5:AB6"/>
    <mergeCell ref="AC5:AC6"/>
    <mergeCell ref="AD5:AD6"/>
    <mergeCell ref="AE5:AE6"/>
    <mergeCell ref="AF5:AF6"/>
    <mergeCell ref="BW2:BW6"/>
    <mergeCell ref="BX2:BX6"/>
    <mergeCell ref="A3:C3"/>
    <mergeCell ref="O3:O6"/>
    <mergeCell ref="U3:U6"/>
    <mergeCell ref="BH3:BH6"/>
    <mergeCell ref="BM3:BM6"/>
    <mergeCell ref="BV3:BV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J1:BX1"/>
    <mergeCell ref="J2:O2"/>
    <mergeCell ref="W5:W6"/>
    <mergeCell ref="X5:X6"/>
    <mergeCell ref="Y5:Y6"/>
    <mergeCell ref="Z5:Z6"/>
    <mergeCell ref="AA5:AA6"/>
    <mergeCell ref="AX5:AX6"/>
    <mergeCell ref="AY5:AY6"/>
    <mergeCell ref="AZ5:AZ6"/>
    <mergeCell ref="AQ5:AQ6"/>
    <mergeCell ref="AR5:AR6"/>
    <mergeCell ref="AS5:AS6"/>
    <mergeCell ref="AT5:AT6"/>
    <mergeCell ref="AU5:AU6"/>
    <mergeCell ref="AL5:AL6"/>
    <mergeCell ref="AM5:AM6"/>
    <mergeCell ref="AN5:AN6"/>
    <mergeCell ref="AO5:AO6"/>
    <mergeCell ref="AP5:AP6"/>
    <mergeCell ref="BR5:BR6"/>
    <mergeCell ref="BS5:BS6"/>
    <mergeCell ref="BT5:BT6"/>
    <mergeCell ref="BU5:BU6"/>
    <mergeCell ref="A6:B6"/>
    <mergeCell ref="S6:S7"/>
    <mergeCell ref="A7:B7"/>
    <mergeCell ref="BL5:BL6"/>
    <mergeCell ref="BN5:BN6"/>
    <mergeCell ref="BO5:BO6"/>
    <mergeCell ref="BP5:BP6"/>
    <mergeCell ref="BQ5:BQ6"/>
    <mergeCell ref="BF5:BF6"/>
    <mergeCell ref="BG5:BG6"/>
    <mergeCell ref="BI5:BI6"/>
    <mergeCell ref="BJ5:BJ6"/>
    <mergeCell ref="BK5:BK6"/>
    <mergeCell ref="BA5:BA6"/>
    <mergeCell ref="BB5:BB6"/>
    <mergeCell ref="BC5:BC6"/>
    <mergeCell ref="BD5:BD6"/>
    <mergeCell ref="BE5:BE6"/>
    <mergeCell ref="AV5:AV6"/>
    <mergeCell ref="AW5:AW6"/>
    <mergeCell ref="A13:B13"/>
    <mergeCell ref="A14:B14"/>
    <mergeCell ref="A15:B15"/>
    <mergeCell ref="A16:B16"/>
    <mergeCell ref="A17:B17"/>
    <mergeCell ref="A8:B8"/>
    <mergeCell ref="A9:B9"/>
    <mergeCell ref="A10:B10"/>
    <mergeCell ref="A11:B11"/>
    <mergeCell ref="A12:B12"/>
    <mergeCell ref="A23:B23"/>
    <mergeCell ref="A24:B24"/>
    <mergeCell ref="A25:B25"/>
    <mergeCell ref="A26:B26"/>
    <mergeCell ref="A27:B27"/>
    <mergeCell ref="A18:B18"/>
    <mergeCell ref="A19:B19"/>
    <mergeCell ref="A20:B20"/>
    <mergeCell ref="A21:B21"/>
    <mergeCell ref="A22:B22"/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48:B48"/>
    <mergeCell ref="A49:B49"/>
    <mergeCell ref="A43:B43"/>
    <mergeCell ref="A44:B44"/>
    <mergeCell ref="A45:B45"/>
    <mergeCell ref="A46:B46"/>
    <mergeCell ref="A47:B47"/>
    <mergeCell ref="A38:B38"/>
    <mergeCell ref="A39:B39"/>
    <mergeCell ref="A40:B40"/>
    <mergeCell ref="A41:B41"/>
    <mergeCell ref="A42:B42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8"/>
  <sheetViews>
    <sheetView zoomScale="50" zoomScaleNormal="50" workbookViewId="0">
      <selection activeCell="AC42" sqref="AC4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20" width="15.77734375" style="19" customWidth="1"/>
    <col min="21" max="21" width="9" style="19"/>
    <col min="22" max="25" width="15.77734375" style="19" customWidth="1"/>
    <col min="26" max="31" width="9" style="19"/>
    <col min="32" max="54" width="15.77734375" style="19" customWidth="1"/>
    <col min="55" max="55" width="9" style="19"/>
    <col min="56" max="59" width="15.77734375" style="19" customWidth="1"/>
    <col min="60" max="60" width="17.77734375" style="19" bestFit="1" customWidth="1"/>
    <col min="61" max="65" width="15.77734375" style="19" customWidth="1"/>
    <col min="66" max="66" width="8.5546875" style="19" bestFit="1" customWidth="1"/>
    <col min="67" max="16384" width="9" style="19"/>
  </cols>
  <sheetData>
    <row r="1" spans="1:68" ht="35.25" customHeight="1" x14ac:dyDescent="0.25">
      <c r="A1" s="257" t="s">
        <v>1358</v>
      </c>
      <c r="B1" s="257"/>
      <c r="C1" s="257"/>
      <c r="D1" s="258" t="s">
        <v>1359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80"/>
    </row>
    <row r="2" spans="1:68" ht="14.25" customHeight="1" x14ac:dyDescent="0.25">
      <c r="A2" s="257"/>
      <c r="B2" s="257"/>
      <c r="C2" s="257"/>
      <c r="D2" s="255" t="s">
        <v>2253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 t="s">
        <v>2254</v>
      </c>
      <c r="W2" s="255"/>
      <c r="X2" s="255"/>
      <c r="Y2" s="255"/>
      <c r="Z2" s="255"/>
      <c r="AA2" s="81"/>
      <c r="AB2" s="81"/>
      <c r="AC2" s="81"/>
      <c r="AD2" s="81"/>
      <c r="AE2" s="81"/>
      <c r="AF2" s="268" t="s">
        <v>2255</v>
      </c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70"/>
      <c r="BD2" s="268" t="s">
        <v>2256</v>
      </c>
      <c r="BE2" s="269"/>
      <c r="BF2" s="269"/>
      <c r="BG2" s="269"/>
      <c r="BH2" s="270"/>
      <c r="BI2" s="268" t="s">
        <v>2257</v>
      </c>
      <c r="BJ2" s="269"/>
      <c r="BK2" s="269"/>
      <c r="BL2" s="269"/>
      <c r="BM2" s="269"/>
      <c r="BN2" s="269"/>
      <c r="BO2" s="270"/>
      <c r="BP2" s="82" t="s">
        <v>1360</v>
      </c>
    </row>
    <row r="3" spans="1:68" ht="28.8" customHeight="1" x14ac:dyDescent="0.25">
      <c r="A3" s="255" t="s">
        <v>1184</v>
      </c>
      <c r="B3" s="255"/>
      <c r="C3" s="255"/>
      <c r="D3" s="21" t="s">
        <v>1361</v>
      </c>
      <c r="E3" s="55" t="s">
        <v>1362</v>
      </c>
      <c r="F3" s="55" t="s">
        <v>1363</v>
      </c>
      <c r="G3" s="72">
        <v>2.5</v>
      </c>
      <c r="H3" s="72">
        <v>1.8</v>
      </c>
      <c r="I3" s="72">
        <v>1.3</v>
      </c>
      <c r="J3" s="72">
        <v>1.8</v>
      </c>
      <c r="K3" s="55">
        <v>1.2</v>
      </c>
      <c r="L3" s="72">
        <v>1.1499999999999999</v>
      </c>
      <c r="M3" s="72">
        <v>12.29</v>
      </c>
      <c r="N3" s="72">
        <v>1.2</v>
      </c>
      <c r="O3" s="72"/>
      <c r="P3" s="72"/>
      <c r="Q3" s="72"/>
      <c r="R3" s="72">
        <v>2.1</v>
      </c>
      <c r="S3" s="201"/>
      <c r="T3" s="201"/>
      <c r="U3" s="255" t="s">
        <v>1185</v>
      </c>
      <c r="V3" s="21" t="s">
        <v>1364</v>
      </c>
      <c r="W3" s="55" t="s">
        <v>1365</v>
      </c>
      <c r="X3" s="4"/>
      <c r="Y3" s="4"/>
      <c r="Z3" s="255" t="s">
        <v>1189</v>
      </c>
      <c r="AA3" s="4" t="s">
        <v>1366</v>
      </c>
      <c r="AB3" s="21" t="s">
        <v>1367</v>
      </c>
      <c r="AC3" s="4" t="s">
        <v>1368</v>
      </c>
      <c r="AD3" s="4" t="s">
        <v>1369</v>
      </c>
      <c r="AE3" s="21" t="s">
        <v>1370</v>
      </c>
      <c r="AF3" s="21" t="s">
        <v>1371</v>
      </c>
      <c r="AG3" s="21" t="s">
        <v>1372</v>
      </c>
      <c r="AH3" s="21" t="s">
        <v>1373</v>
      </c>
      <c r="AI3" s="21" t="s">
        <v>1374</v>
      </c>
      <c r="AJ3" s="21" t="s">
        <v>1375</v>
      </c>
      <c r="AK3" s="21" t="s">
        <v>1376</v>
      </c>
      <c r="AL3" s="55" t="s">
        <v>1377</v>
      </c>
      <c r="AM3" s="55" t="s">
        <v>1378</v>
      </c>
      <c r="AN3" s="72">
        <v>3.8</v>
      </c>
      <c r="AO3" s="55" t="s">
        <v>1379</v>
      </c>
      <c r="AP3" s="83">
        <v>11.25</v>
      </c>
      <c r="AQ3" s="72">
        <v>2.2599999999999998</v>
      </c>
      <c r="AR3" s="72">
        <v>3.16</v>
      </c>
      <c r="AS3" s="72">
        <v>4.3</v>
      </c>
      <c r="AT3" s="55" t="s">
        <v>1380</v>
      </c>
      <c r="AU3" s="55" t="s">
        <v>1381</v>
      </c>
      <c r="AV3" s="4"/>
      <c r="AW3" s="4"/>
      <c r="AX3" s="4"/>
      <c r="AY3" s="4"/>
      <c r="AZ3" s="200">
        <v>9.19</v>
      </c>
      <c r="BA3" s="21" t="s">
        <v>1382</v>
      </c>
      <c r="BB3" s="263" t="s">
        <v>1199</v>
      </c>
      <c r="BC3" s="21" t="s">
        <v>1383</v>
      </c>
      <c r="BD3" s="56"/>
      <c r="BE3" s="4"/>
      <c r="BF3" s="4"/>
      <c r="BG3" s="263" t="s">
        <v>1202</v>
      </c>
      <c r="BH3" s="72">
        <v>3.1</v>
      </c>
      <c r="BI3" s="55" t="s">
        <v>1384</v>
      </c>
      <c r="BJ3" s="83" t="s">
        <v>1385</v>
      </c>
      <c r="BK3" s="72">
        <v>3.17</v>
      </c>
      <c r="BL3" s="72">
        <v>3.17</v>
      </c>
      <c r="BM3" s="263" t="s">
        <v>1207</v>
      </c>
      <c r="BN3" s="263" t="s">
        <v>1386</v>
      </c>
      <c r="BO3" s="263" t="s">
        <v>1387</v>
      </c>
    </row>
    <row r="4" spans="1:68" ht="79.95" customHeight="1" x14ac:dyDescent="0.25">
      <c r="A4" s="255" t="s">
        <v>1208</v>
      </c>
      <c r="B4" s="255"/>
      <c r="C4" s="255"/>
      <c r="D4" s="21" t="s">
        <v>1388</v>
      </c>
      <c r="E4" s="55" t="s">
        <v>1389</v>
      </c>
      <c r="F4" s="83" t="s">
        <v>1390</v>
      </c>
      <c r="G4" s="84" t="s">
        <v>1391</v>
      </c>
      <c r="H4" s="85" t="s">
        <v>1392</v>
      </c>
      <c r="I4" s="85" t="s">
        <v>1393</v>
      </c>
      <c r="J4" s="85" t="s">
        <v>1392</v>
      </c>
      <c r="K4" s="86" t="s">
        <v>1394</v>
      </c>
      <c r="L4" s="86" t="s">
        <v>1395</v>
      </c>
      <c r="M4" s="86" t="s">
        <v>1396</v>
      </c>
      <c r="N4" s="83" t="s">
        <v>1397</v>
      </c>
      <c r="O4" s="72" t="s">
        <v>1398</v>
      </c>
      <c r="P4" s="83" t="s">
        <v>1399</v>
      </c>
      <c r="Q4" s="84" t="s">
        <v>1400</v>
      </c>
      <c r="R4" s="86" t="s">
        <v>1401</v>
      </c>
      <c r="S4" s="86" t="s">
        <v>2251</v>
      </c>
      <c r="T4" s="86" t="s">
        <v>2250</v>
      </c>
      <c r="U4" s="255"/>
      <c r="V4" s="41" t="s">
        <v>1402</v>
      </c>
      <c r="W4" s="87" t="s">
        <v>1403</v>
      </c>
      <c r="X4" s="61"/>
      <c r="Y4" s="56"/>
      <c r="Z4" s="255"/>
      <c r="AA4" s="41" t="s">
        <v>1404</v>
      </c>
      <c r="AB4" s="41" t="s">
        <v>1405</v>
      </c>
      <c r="AC4" s="61" t="s">
        <v>1406</v>
      </c>
      <c r="AD4" s="41" t="s">
        <v>1407</v>
      </c>
      <c r="AE4" s="61" t="s">
        <v>1246</v>
      </c>
      <c r="AF4" s="41" t="s">
        <v>1408</v>
      </c>
      <c r="AG4" s="61" t="s">
        <v>1409</v>
      </c>
      <c r="AH4" s="41" t="s">
        <v>1410</v>
      </c>
      <c r="AI4" s="41" t="s">
        <v>1411</v>
      </c>
      <c r="AJ4" s="61" t="s">
        <v>1412</v>
      </c>
      <c r="AK4" s="41" t="s">
        <v>1413</v>
      </c>
      <c r="AL4" s="87" t="s">
        <v>1414</v>
      </c>
      <c r="AM4" s="87" t="s">
        <v>1415</v>
      </c>
      <c r="AN4" s="86" t="s">
        <v>1223</v>
      </c>
      <c r="AO4" s="83" t="s">
        <v>1416</v>
      </c>
      <c r="AP4" s="83" t="s">
        <v>1417</v>
      </c>
      <c r="AQ4" s="87" t="s">
        <v>1414</v>
      </c>
      <c r="AR4" s="87" t="s">
        <v>1418</v>
      </c>
      <c r="AS4" s="87" t="s">
        <v>1419</v>
      </c>
      <c r="AT4" s="86" t="s">
        <v>1420</v>
      </c>
      <c r="AU4" s="87" t="s">
        <v>1421</v>
      </c>
      <c r="AV4" s="41" t="s">
        <v>1422</v>
      </c>
      <c r="AW4" s="41" t="s">
        <v>1423</v>
      </c>
      <c r="AX4" s="61" t="s">
        <v>1424</v>
      </c>
      <c r="AY4" s="41" t="s">
        <v>1425</v>
      </c>
      <c r="AZ4" s="41" t="s">
        <v>2252</v>
      </c>
      <c r="BA4" s="41" t="s">
        <v>1426</v>
      </c>
      <c r="BB4" s="264"/>
      <c r="BC4" s="56" t="s">
        <v>1427</v>
      </c>
      <c r="BD4" s="56"/>
      <c r="BE4" s="56"/>
      <c r="BF4" s="41"/>
      <c r="BG4" s="264"/>
      <c r="BH4" s="83" t="s">
        <v>1428</v>
      </c>
      <c r="BI4" s="83" t="s">
        <v>1429</v>
      </c>
      <c r="BJ4" s="83" t="s">
        <v>1430</v>
      </c>
      <c r="BK4" s="83" t="s">
        <v>1431</v>
      </c>
      <c r="BL4" s="87" t="s">
        <v>1432</v>
      </c>
      <c r="BM4" s="264"/>
      <c r="BN4" s="264"/>
      <c r="BO4" s="264"/>
    </row>
    <row r="5" spans="1:68" ht="15.6" x14ac:dyDescent="0.25">
      <c r="A5" s="255" t="s">
        <v>1252</v>
      </c>
      <c r="B5" s="255"/>
      <c r="C5" s="255"/>
      <c r="D5" s="241" t="s">
        <v>1343</v>
      </c>
      <c r="E5" s="261" t="s">
        <v>1343</v>
      </c>
      <c r="F5" s="261" t="s">
        <v>1343</v>
      </c>
      <c r="G5" s="261" t="s">
        <v>1343</v>
      </c>
      <c r="H5" s="262" t="s">
        <v>1343</v>
      </c>
      <c r="I5" s="262" t="s">
        <v>1343</v>
      </c>
      <c r="J5" s="262" t="s">
        <v>1343</v>
      </c>
      <c r="K5" s="261" t="s">
        <v>1343</v>
      </c>
      <c r="L5" s="261" t="s">
        <v>1343</v>
      </c>
      <c r="M5" s="261" t="s">
        <v>1343</v>
      </c>
      <c r="N5" s="261" t="s">
        <v>1343</v>
      </c>
      <c r="O5" s="262"/>
      <c r="P5" s="262"/>
      <c r="Q5" s="262"/>
      <c r="R5" s="261" t="s">
        <v>1343</v>
      </c>
      <c r="S5" s="202"/>
      <c r="T5" s="202"/>
      <c r="U5" s="255"/>
      <c r="V5" s="241" t="s">
        <v>1343</v>
      </c>
      <c r="W5" s="261" t="s">
        <v>1433</v>
      </c>
      <c r="X5" s="254"/>
      <c r="Y5" s="254"/>
      <c r="Z5" s="255"/>
      <c r="AA5" s="254" t="s">
        <v>1253</v>
      </c>
      <c r="AB5" s="241" t="s">
        <v>1434</v>
      </c>
      <c r="AC5" s="254" t="s">
        <v>1435</v>
      </c>
      <c r="AD5" s="254" t="s">
        <v>1435</v>
      </c>
      <c r="AE5" s="241" t="s">
        <v>1253</v>
      </c>
      <c r="AF5" s="241" t="s">
        <v>1436</v>
      </c>
      <c r="AG5" s="241" t="s">
        <v>1436</v>
      </c>
      <c r="AH5" s="241" t="s">
        <v>1343</v>
      </c>
      <c r="AI5" s="241" t="s">
        <v>1437</v>
      </c>
      <c r="AJ5" s="241" t="s">
        <v>1349</v>
      </c>
      <c r="AK5" s="241" t="s">
        <v>1349</v>
      </c>
      <c r="AL5" s="261" t="s">
        <v>1347</v>
      </c>
      <c r="AM5" s="261" t="s">
        <v>1438</v>
      </c>
      <c r="AN5" s="261" t="s">
        <v>1343</v>
      </c>
      <c r="AO5" s="261" t="s">
        <v>1436</v>
      </c>
      <c r="AP5" s="261" t="s">
        <v>1347</v>
      </c>
      <c r="AQ5" s="261" t="s">
        <v>1347</v>
      </c>
      <c r="AR5" s="262"/>
      <c r="AS5" s="262"/>
      <c r="AT5" s="262"/>
      <c r="AU5" s="262"/>
      <c r="AV5" s="254"/>
      <c r="AW5" s="254"/>
      <c r="AX5" s="254"/>
      <c r="AY5" s="254"/>
      <c r="AZ5" s="200"/>
      <c r="BA5" s="241" t="s">
        <v>1347</v>
      </c>
      <c r="BB5" s="264"/>
      <c r="BC5" s="241" t="s">
        <v>1347</v>
      </c>
      <c r="BD5" s="254"/>
      <c r="BE5" s="254"/>
      <c r="BF5" s="254"/>
      <c r="BG5" s="264"/>
      <c r="BH5" s="261" t="s">
        <v>1439</v>
      </c>
      <c r="BI5" s="261" t="s">
        <v>1439</v>
      </c>
      <c r="BJ5" s="261" t="s">
        <v>1439</v>
      </c>
      <c r="BK5" s="261" t="s">
        <v>1439</v>
      </c>
      <c r="BL5" s="261" t="s">
        <v>1439</v>
      </c>
      <c r="BM5" s="264"/>
      <c r="BN5" s="264"/>
      <c r="BO5" s="264"/>
    </row>
    <row r="6" spans="1:68" ht="15.6" x14ac:dyDescent="0.25">
      <c r="A6" s="255" t="s">
        <v>1</v>
      </c>
      <c r="B6" s="255"/>
      <c r="C6" s="43" t="s">
        <v>2</v>
      </c>
      <c r="D6" s="254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01"/>
      <c r="T6" s="201"/>
      <c r="U6" s="255"/>
      <c r="V6" s="254"/>
      <c r="W6" s="262"/>
      <c r="X6" s="254"/>
      <c r="Y6" s="254"/>
      <c r="Z6" s="255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62"/>
      <c r="AM6" s="262"/>
      <c r="AN6" s="262"/>
      <c r="AO6" s="262"/>
      <c r="AP6" s="262"/>
      <c r="AQ6" s="262"/>
      <c r="AR6" s="262"/>
      <c r="AS6" s="262"/>
      <c r="AT6" s="262"/>
      <c r="AU6" s="262"/>
      <c r="AV6" s="254"/>
      <c r="AW6" s="254"/>
      <c r="AX6" s="254"/>
      <c r="AY6" s="254"/>
      <c r="AZ6" s="200"/>
      <c r="BA6" s="254"/>
      <c r="BB6" s="265"/>
      <c r="BC6" s="254"/>
      <c r="BD6" s="254"/>
      <c r="BE6" s="254"/>
      <c r="BF6" s="254"/>
      <c r="BG6" s="265"/>
      <c r="BH6" s="262"/>
      <c r="BI6" s="262"/>
      <c r="BJ6" s="262"/>
      <c r="BK6" s="262"/>
      <c r="BL6" s="262"/>
      <c r="BM6" s="265"/>
      <c r="BN6" s="265"/>
      <c r="BO6" s="265"/>
    </row>
    <row r="7" spans="1:68" x14ac:dyDescent="0.25">
      <c r="A7" s="259" t="s">
        <v>315</v>
      </c>
      <c r="B7" s="260"/>
      <c r="C7" s="4" t="s">
        <v>161</v>
      </c>
      <c r="D7" s="4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201"/>
      <c r="T7" s="201"/>
      <c r="U7" s="4">
        <f>IF(SUM(D7:T7)&gt;5,"5",IF(SUM(D7:T7)&lt;0,"0",SUM(D7:T7)))</f>
        <v>0</v>
      </c>
      <c r="V7" s="21"/>
      <c r="W7" s="55"/>
      <c r="X7" s="4"/>
      <c r="Y7" s="4"/>
      <c r="Z7" s="4">
        <f>IF(SUM(V7:Y7)&gt;15,"15",IF(SUM(V7:Y7)&lt;0,"0",SUM(V7:Y7)))</f>
        <v>0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72"/>
      <c r="AM7" s="72">
        <v>2</v>
      </c>
      <c r="AN7" s="72"/>
      <c r="AO7" s="72"/>
      <c r="AP7" s="72"/>
      <c r="AQ7" s="72"/>
      <c r="AR7" s="72"/>
      <c r="AS7" s="72"/>
      <c r="AT7" s="72">
        <v>2</v>
      </c>
      <c r="AU7" s="72">
        <v>2</v>
      </c>
      <c r="AV7" s="4"/>
      <c r="AW7" s="4"/>
      <c r="AX7" s="4"/>
      <c r="AY7" s="4">
        <v>3</v>
      </c>
      <c r="AZ7" s="200"/>
      <c r="BA7" s="4"/>
      <c r="BB7" s="4">
        <f>IF(SUM(AA7:BA7)&gt;20,"20",SUM(AA7:BA7))</f>
        <v>9</v>
      </c>
      <c r="BC7" s="4"/>
      <c r="BD7" s="4"/>
      <c r="BE7" s="4"/>
      <c r="BF7" s="4"/>
      <c r="BG7" s="4">
        <f>IF(SUM(BC7:BF7)&gt;10,"10",SUM(BC7:BF7))</f>
        <v>0</v>
      </c>
      <c r="BH7" s="72"/>
      <c r="BI7" s="72"/>
      <c r="BJ7" s="72"/>
      <c r="BK7" s="72"/>
      <c r="BL7" s="72">
        <v>2</v>
      </c>
      <c r="BM7" s="4">
        <f>IF(SUM(BH7:BL7)&gt;10,"10",SUM(BH7:BL7))</f>
        <v>2</v>
      </c>
      <c r="BN7" s="4">
        <v>50</v>
      </c>
      <c r="BO7" s="4">
        <f>BN7+BM7+BG7+BB7+Z7+U7</f>
        <v>61</v>
      </c>
    </row>
    <row r="8" spans="1:68" x14ac:dyDescent="0.25">
      <c r="A8" s="259" t="s">
        <v>162</v>
      </c>
      <c r="B8" s="260"/>
      <c r="C8" s="4" t="s">
        <v>163</v>
      </c>
      <c r="D8" s="4">
        <v>2</v>
      </c>
      <c r="E8" s="72">
        <v>2</v>
      </c>
      <c r="F8" s="72"/>
      <c r="G8" s="72"/>
      <c r="H8" s="72">
        <v>1</v>
      </c>
      <c r="I8" s="72">
        <v>1</v>
      </c>
      <c r="J8" s="72">
        <v>1</v>
      </c>
      <c r="K8" s="72"/>
      <c r="L8" s="72">
        <v>2</v>
      </c>
      <c r="M8" s="72">
        <v>2</v>
      </c>
      <c r="N8" s="72"/>
      <c r="O8" s="72"/>
      <c r="P8" s="72"/>
      <c r="Q8" s="72"/>
      <c r="R8" s="72"/>
      <c r="S8" s="201"/>
      <c r="T8" s="201"/>
      <c r="U8" s="212" t="str">
        <f t="shared" ref="U8:U48" si="0">IF(SUM(D8:T8)&gt;5,"5",IF(SUM(D8:T8)&lt;0,"0",SUM(D8:T8)))</f>
        <v>5</v>
      </c>
      <c r="V8" s="4">
        <v>3</v>
      </c>
      <c r="W8" s="72"/>
      <c r="X8" s="4"/>
      <c r="Y8" s="4"/>
      <c r="Z8" s="4">
        <f t="shared" ref="Z8:Z40" si="1">IF(SUM(V8:Y8)&gt;15,"15",IF(SUM(V8:Y8)&lt;0,"0",SUM(V8:Y8)))</f>
        <v>3</v>
      </c>
      <c r="AA8" s="4"/>
      <c r="AB8" s="4"/>
      <c r="AC8" s="4"/>
      <c r="AD8" s="4"/>
      <c r="AE8" s="4"/>
      <c r="AF8" s="4"/>
      <c r="AG8" s="4"/>
      <c r="AH8" s="4">
        <v>2</v>
      </c>
      <c r="AI8" s="4"/>
      <c r="AJ8" s="4"/>
      <c r="AK8" s="4"/>
      <c r="AL8" s="72"/>
      <c r="AM8" s="72"/>
      <c r="AN8" s="72"/>
      <c r="AO8" s="72"/>
      <c r="AP8" s="72"/>
      <c r="AQ8" s="72"/>
      <c r="AR8" s="72"/>
      <c r="AS8" s="72"/>
      <c r="AT8" s="72">
        <v>2</v>
      </c>
      <c r="AU8" s="72"/>
      <c r="AV8" s="4"/>
      <c r="AW8" s="4">
        <v>3</v>
      </c>
      <c r="AX8" s="4"/>
      <c r="AY8" s="4"/>
      <c r="AZ8" s="200"/>
      <c r="BA8" s="4"/>
      <c r="BB8" s="212">
        <f t="shared" ref="BB8:BB48" si="2">IF(SUM(AA8:BA8)&gt;20,"20",SUM(AA8:BA8))</f>
        <v>7</v>
      </c>
      <c r="BC8" s="4"/>
      <c r="BD8" s="4"/>
      <c r="BE8" s="4"/>
      <c r="BF8" s="4"/>
      <c r="BG8" s="4">
        <f t="shared" ref="BG8:BG40" si="3">IF(SUM(BC8:BF8)&gt;10,"10",SUM(BC8:BF8))</f>
        <v>0</v>
      </c>
      <c r="BH8" s="72"/>
      <c r="BI8" s="72"/>
      <c r="BJ8" s="72"/>
      <c r="BK8" s="72"/>
      <c r="BL8" s="72"/>
      <c r="BM8" s="212">
        <f t="shared" ref="BM8:BM48" si="4">IF(SUM(BH8:BL8)&gt;10,"10",SUM(BH8:BL8))</f>
        <v>0</v>
      </c>
      <c r="BN8" s="4">
        <v>50</v>
      </c>
      <c r="BO8" s="4">
        <f t="shared" ref="BO8:BO43" si="5">BN8+BM8+BG8+BB8+Z8+U8</f>
        <v>65</v>
      </c>
    </row>
    <row r="9" spans="1:68" x14ac:dyDescent="0.25">
      <c r="A9" s="259" t="s">
        <v>164</v>
      </c>
      <c r="B9" s="260"/>
      <c r="C9" s="4" t="s">
        <v>165</v>
      </c>
      <c r="D9" s="4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201"/>
      <c r="T9" s="201"/>
      <c r="U9" s="212">
        <f t="shared" si="0"/>
        <v>0</v>
      </c>
      <c r="V9" s="4"/>
      <c r="W9" s="72"/>
      <c r="X9" s="4"/>
      <c r="Y9" s="4"/>
      <c r="Z9" s="4">
        <f t="shared" si="1"/>
        <v>0</v>
      </c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72"/>
      <c r="AM9" s="72"/>
      <c r="AN9" s="72"/>
      <c r="AO9" s="72"/>
      <c r="AP9" s="72"/>
      <c r="AQ9" s="72"/>
      <c r="AR9" s="72"/>
      <c r="AS9" s="72"/>
      <c r="AT9" s="72">
        <v>2</v>
      </c>
      <c r="AU9" s="72"/>
      <c r="AV9" s="4"/>
      <c r="AW9" s="4"/>
      <c r="AX9" s="4"/>
      <c r="AY9" s="4"/>
      <c r="AZ9" s="200"/>
      <c r="BA9" s="4"/>
      <c r="BB9" s="212">
        <f t="shared" si="2"/>
        <v>2</v>
      </c>
      <c r="BC9" s="4"/>
      <c r="BD9" s="4"/>
      <c r="BE9" s="4"/>
      <c r="BF9" s="4"/>
      <c r="BG9" s="4">
        <f t="shared" si="3"/>
        <v>0</v>
      </c>
      <c r="BH9" s="72"/>
      <c r="BI9" s="72"/>
      <c r="BJ9" s="72"/>
      <c r="BK9" s="72"/>
      <c r="BL9" s="72"/>
      <c r="BM9" s="212">
        <f t="shared" si="4"/>
        <v>0</v>
      </c>
      <c r="BN9" s="4">
        <v>50</v>
      </c>
      <c r="BO9" s="4">
        <f t="shared" si="5"/>
        <v>52</v>
      </c>
    </row>
    <row r="10" spans="1:68" x14ac:dyDescent="0.25">
      <c r="A10" s="259" t="s">
        <v>166</v>
      </c>
      <c r="B10" s="260"/>
      <c r="C10" s="4" t="s">
        <v>167</v>
      </c>
      <c r="D10" s="4"/>
      <c r="E10" s="72"/>
      <c r="F10" s="72">
        <v>2</v>
      </c>
      <c r="G10" s="72">
        <v>2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201"/>
      <c r="T10" s="201"/>
      <c r="U10" s="212">
        <f t="shared" si="0"/>
        <v>4</v>
      </c>
      <c r="V10" s="4"/>
      <c r="W10" s="72"/>
      <c r="X10" s="4"/>
      <c r="Y10" s="4"/>
      <c r="Z10" s="4">
        <f t="shared" si="1"/>
        <v>0</v>
      </c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72"/>
      <c r="AM10" s="72"/>
      <c r="AN10" s="72">
        <v>5</v>
      </c>
      <c r="AO10" s="72"/>
      <c r="AP10" s="72"/>
      <c r="AQ10" s="72"/>
      <c r="AR10" s="72"/>
      <c r="AS10" s="72"/>
      <c r="AT10" s="72">
        <v>2</v>
      </c>
      <c r="AU10" s="72"/>
      <c r="AV10" s="4"/>
      <c r="AW10" s="4"/>
      <c r="AX10" s="4"/>
      <c r="AY10" s="4"/>
      <c r="AZ10" s="200"/>
      <c r="BA10" s="4"/>
      <c r="BB10" s="212">
        <f t="shared" si="2"/>
        <v>7</v>
      </c>
      <c r="BC10" s="4"/>
      <c r="BD10" s="4"/>
      <c r="BE10" s="4"/>
      <c r="BF10" s="4"/>
      <c r="BG10" s="4">
        <f t="shared" si="3"/>
        <v>0</v>
      </c>
      <c r="BH10" s="72"/>
      <c r="BI10" s="72"/>
      <c r="BJ10" s="72"/>
      <c r="BK10" s="72"/>
      <c r="BL10" s="72"/>
      <c r="BM10" s="212">
        <f t="shared" si="4"/>
        <v>0</v>
      </c>
      <c r="BN10" s="4">
        <v>50</v>
      </c>
      <c r="BO10" s="4">
        <f t="shared" si="5"/>
        <v>61</v>
      </c>
    </row>
    <row r="11" spans="1:68" x14ac:dyDescent="0.25">
      <c r="A11" s="259" t="s">
        <v>168</v>
      </c>
      <c r="B11" s="260"/>
      <c r="C11" s="4" t="s">
        <v>169</v>
      </c>
      <c r="D11" s="4"/>
      <c r="E11" s="72"/>
      <c r="F11" s="88"/>
      <c r="G11" s="72"/>
      <c r="H11" s="72"/>
      <c r="I11" s="72"/>
      <c r="J11" s="72"/>
      <c r="K11" s="72"/>
      <c r="L11" s="72"/>
      <c r="M11" s="72"/>
      <c r="N11" s="72"/>
      <c r="O11" s="72"/>
      <c r="P11" s="88"/>
      <c r="Q11" s="72"/>
      <c r="R11" s="72"/>
      <c r="S11" s="201"/>
      <c r="T11" s="201"/>
      <c r="U11" s="212">
        <f t="shared" si="0"/>
        <v>0</v>
      </c>
      <c r="V11" s="4">
        <v>3</v>
      </c>
      <c r="W11" s="72">
        <v>3</v>
      </c>
      <c r="X11" s="4"/>
      <c r="Y11" s="4"/>
      <c r="Z11" s="4">
        <f t="shared" si="1"/>
        <v>6</v>
      </c>
      <c r="AA11" s="4"/>
      <c r="AB11" s="4"/>
      <c r="AC11" s="4"/>
      <c r="AD11" s="4"/>
      <c r="AE11" s="4"/>
      <c r="AF11" s="4"/>
      <c r="AG11" s="4"/>
      <c r="AH11" s="4"/>
      <c r="AI11" s="4">
        <v>5</v>
      </c>
      <c r="AJ11" s="4"/>
      <c r="AK11" s="4"/>
      <c r="AL11" s="72"/>
      <c r="AM11" s="72"/>
      <c r="AN11" s="72"/>
      <c r="AO11" s="72"/>
      <c r="AP11" s="72"/>
      <c r="AQ11" s="72"/>
      <c r="AR11" s="72"/>
      <c r="AS11" s="72"/>
      <c r="AT11" s="72">
        <v>2</v>
      </c>
      <c r="AU11" s="72"/>
      <c r="AV11" s="4">
        <v>5</v>
      </c>
      <c r="AW11" s="4"/>
      <c r="AX11" s="4"/>
      <c r="AY11" s="4"/>
      <c r="AZ11" s="200"/>
      <c r="BA11" s="4"/>
      <c r="BB11" s="212">
        <f t="shared" si="2"/>
        <v>12</v>
      </c>
      <c r="BC11" s="4"/>
      <c r="BD11" s="4"/>
      <c r="BE11" s="4"/>
      <c r="BF11" s="4"/>
      <c r="BG11" s="4">
        <f t="shared" si="3"/>
        <v>0</v>
      </c>
      <c r="BH11" s="72"/>
      <c r="BI11" s="72"/>
      <c r="BJ11" s="72"/>
      <c r="BK11" s="72">
        <v>3</v>
      </c>
      <c r="BL11" s="72"/>
      <c r="BM11" s="212">
        <f t="shared" si="4"/>
        <v>3</v>
      </c>
      <c r="BN11" s="4">
        <v>50</v>
      </c>
      <c r="BO11" s="4">
        <f t="shared" si="5"/>
        <v>71</v>
      </c>
    </row>
    <row r="12" spans="1:68" x14ac:dyDescent="0.25">
      <c r="A12" s="259" t="s">
        <v>170</v>
      </c>
      <c r="B12" s="260"/>
      <c r="C12" s="4" t="s">
        <v>171</v>
      </c>
      <c r="D12" s="4"/>
      <c r="E12" s="72"/>
      <c r="F12" s="88"/>
      <c r="G12" s="72"/>
      <c r="H12" s="72"/>
      <c r="I12" s="72"/>
      <c r="J12" s="72"/>
      <c r="K12" s="72"/>
      <c r="L12" s="72"/>
      <c r="M12" s="72"/>
      <c r="N12" s="72"/>
      <c r="O12" s="72"/>
      <c r="P12" s="88"/>
      <c r="Q12" s="72"/>
      <c r="R12" s="72"/>
      <c r="S12" s="201"/>
      <c r="T12" s="201"/>
      <c r="U12" s="212">
        <f t="shared" si="0"/>
        <v>0</v>
      </c>
      <c r="V12" s="4">
        <v>3</v>
      </c>
      <c r="W12" s="72"/>
      <c r="X12" s="4"/>
      <c r="Y12" s="4"/>
      <c r="Z12" s="4">
        <f t="shared" si="1"/>
        <v>3</v>
      </c>
      <c r="AA12" s="4"/>
      <c r="AB12" s="4"/>
      <c r="AC12" s="4">
        <v>0</v>
      </c>
      <c r="AD12" s="4"/>
      <c r="AE12" s="4"/>
      <c r="AF12" s="4"/>
      <c r="AG12" s="4"/>
      <c r="AH12" s="4"/>
      <c r="AI12" s="4"/>
      <c r="AJ12" s="4"/>
      <c r="AK12" s="4"/>
      <c r="AL12" s="72"/>
      <c r="AM12" s="72"/>
      <c r="AN12" s="72"/>
      <c r="AO12" s="72"/>
      <c r="AP12" s="72"/>
      <c r="AQ12" s="72"/>
      <c r="AR12" s="72"/>
      <c r="AS12" s="72"/>
      <c r="AT12" s="72">
        <v>2</v>
      </c>
      <c r="AU12" s="72"/>
      <c r="AV12" s="4"/>
      <c r="AW12" s="4"/>
      <c r="AX12" s="4"/>
      <c r="AY12" s="4"/>
      <c r="AZ12" s="200"/>
      <c r="BA12" s="4"/>
      <c r="BB12" s="212">
        <f t="shared" si="2"/>
        <v>2</v>
      </c>
      <c r="BC12" s="4"/>
      <c r="BD12" s="4"/>
      <c r="BE12" s="4"/>
      <c r="BF12" s="4"/>
      <c r="BG12" s="4">
        <f t="shared" si="3"/>
        <v>0</v>
      </c>
      <c r="BH12" s="72"/>
      <c r="BI12" s="72"/>
      <c r="BJ12" s="72"/>
      <c r="BK12" s="72"/>
      <c r="BL12" s="72"/>
      <c r="BM12" s="212">
        <f t="shared" si="4"/>
        <v>0</v>
      </c>
      <c r="BN12" s="4">
        <v>50</v>
      </c>
      <c r="BO12" s="4">
        <f t="shared" si="5"/>
        <v>55</v>
      </c>
    </row>
    <row r="13" spans="1:68" x14ac:dyDescent="0.25">
      <c r="A13" s="259" t="s">
        <v>172</v>
      </c>
      <c r="B13" s="260"/>
      <c r="C13" s="4" t="s">
        <v>173</v>
      </c>
      <c r="D13" s="4"/>
      <c r="E13" s="72">
        <v>1</v>
      </c>
      <c r="F13" s="88"/>
      <c r="G13" s="72"/>
      <c r="H13" s="72"/>
      <c r="I13" s="72"/>
      <c r="J13" s="72"/>
      <c r="K13" s="72"/>
      <c r="L13" s="72">
        <v>1</v>
      </c>
      <c r="M13" s="72"/>
      <c r="N13" s="72"/>
      <c r="O13" s="72"/>
      <c r="P13" s="88"/>
      <c r="Q13" s="72"/>
      <c r="R13" s="72"/>
      <c r="S13" s="201"/>
      <c r="T13" s="201"/>
      <c r="U13" s="212">
        <f t="shared" si="0"/>
        <v>2</v>
      </c>
      <c r="V13" s="4"/>
      <c r="W13" s="72"/>
      <c r="X13" s="4"/>
      <c r="Y13" s="4"/>
      <c r="Z13" s="4">
        <f t="shared" si="1"/>
        <v>0</v>
      </c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72"/>
      <c r="AM13" s="72"/>
      <c r="AN13" s="72"/>
      <c r="AO13" s="72"/>
      <c r="AP13" s="72"/>
      <c r="AQ13" s="72"/>
      <c r="AR13" s="72"/>
      <c r="AS13" s="72"/>
      <c r="AT13" s="72">
        <v>2</v>
      </c>
      <c r="AU13" s="72"/>
      <c r="AV13" s="4"/>
      <c r="AW13" s="4">
        <v>3</v>
      </c>
      <c r="AX13" s="4">
        <v>4</v>
      </c>
      <c r="AY13" s="4">
        <v>3</v>
      </c>
      <c r="AZ13" s="200"/>
      <c r="BA13" s="4"/>
      <c r="BB13" s="212">
        <f t="shared" si="2"/>
        <v>12</v>
      </c>
      <c r="BC13" s="4"/>
      <c r="BD13" s="4"/>
      <c r="BE13" s="4"/>
      <c r="BF13" s="4"/>
      <c r="BG13" s="4">
        <f t="shared" si="3"/>
        <v>0</v>
      </c>
      <c r="BH13" s="72">
        <v>3</v>
      </c>
      <c r="BI13" s="72"/>
      <c r="BJ13" s="72">
        <v>3</v>
      </c>
      <c r="BK13" s="72"/>
      <c r="BL13" s="72">
        <v>2</v>
      </c>
      <c r="BM13" s="212">
        <f t="shared" si="4"/>
        <v>8</v>
      </c>
      <c r="BN13" s="4">
        <v>50</v>
      </c>
      <c r="BO13" s="4">
        <f t="shared" si="5"/>
        <v>72</v>
      </c>
    </row>
    <row r="14" spans="1:68" x14ac:dyDescent="0.25">
      <c r="A14" s="259" t="s">
        <v>174</v>
      </c>
      <c r="B14" s="260"/>
      <c r="C14" s="4" t="s">
        <v>175</v>
      </c>
      <c r="D14" s="4"/>
      <c r="E14" s="72"/>
      <c r="F14" s="88"/>
      <c r="G14" s="72"/>
      <c r="H14" s="72"/>
      <c r="I14" s="72"/>
      <c r="J14" s="72"/>
      <c r="K14" s="72"/>
      <c r="L14" s="72"/>
      <c r="M14" s="72"/>
      <c r="N14" s="72"/>
      <c r="O14" s="72"/>
      <c r="P14" s="88"/>
      <c r="Q14" s="72"/>
      <c r="R14" s="72"/>
      <c r="S14" s="201"/>
      <c r="T14" s="201"/>
      <c r="U14" s="212">
        <f t="shared" si="0"/>
        <v>0</v>
      </c>
      <c r="V14" s="4"/>
      <c r="W14" s="72"/>
      <c r="X14" s="4"/>
      <c r="Y14" s="4"/>
      <c r="Z14" s="4">
        <f t="shared" si="1"/>
        <v>0</v>
      </c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72"/>
      <c r="AM14" s="72"/>
      <c r="AN14" s="72"/>
      <c r="AO14" s="72"/>
      <c r="AP14" s="72"/>
      <c r="AQ14" s="72"/>
      <c r="AR14" s="72"/>
      <c r="AS14" s="72"/>
      <c r="AT14" s="72">
        <v>2</v>
      </c>
      <c r="AU14" s="72"/>
      <c r="AV14" s="4">
        <v>5</v>
      </c>
      <c r="AW14" s="4"/>
      <c r="AX14" s="4"/>
      <c r="AY14" s="4"/>
      <c r="AZ14" s="200"/>
      <c r="BA14" s="4"/>
      <c r="BB14" s="212">
        <f t="shared" si="2"/>
        <v>7</v>
      </c>
      <c r="BC14" s="4"/>
      <c r="BD14" s="4"/>
      <c r="BE14" s="4"/>
      <c r="BF14" s="4"/>
      <c r="BG14" s="4">
        <f t="shared" si="3"/>
        <v>0</v>
      </c>
      <c r="BH14" s="72"/>
      <c r="BI14" s="72"/>
      <c r="BJ14" s="72"/>
      <c r="BK14" s="72"/>
      <c r="BL14" s="72"/>
      <c r="BM14" s="212">
        <f t="shared" si="4"/>
        <v>0</v>
      </c>
      <c r="BN14" s="4">
        <v>50</v>
      </c>
      <c r="BO14" s="4">
        <f t="shared" si="5"/>
        <v>57</v>
      </c>
    </row>
    <row r="15" spans="1:68" x14ac:dyDescent="0.25">
      <c r="A15" s="259" t="s">
        <v>176</v>
      </c>
      <c r="B15" s="260"/>
      <c r="C15" s="4" t="s">
        <v>177</v>
      </c>
      <c r="D15" s="4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201"/>
      <c r="T15" s="201"/>
      <c r="U15" s="212">
        <f t="shared" si="0"/>
        <v>0</v>
      </c>
      <c r="V15" s="4"/>
      <c r="W15" s="72"/>
      <c r="X15" s="4"/>
      <c r="Y15" s="4"/>
      <c r="Z15" s="4">
        <f t="shared" si="1"/>
        <v>0</v>
      </c>
      <c r="AA15" s="4"/>
      <c r="AB15" s="4"/>
      <c r="AC15" s="4"/>
      <c r="AD15" s="4">
        <v>0</v>
      </c>
      <c r="AE15" s="4"/>
      <c r="AF15" s="4"/>
      <c r="AG15" s="4"/>
      <c r="AH15" s="4"/>
      <c r="AI15" s="4"/>
      <c r="AJ15" s="4"/>
      <c r="AK15" s="4"/>
      <c r="AL15" s="72"/>
      <c r="AM15" s="72"/>
      <c r="AN15" s="72"/>
      <c r="AO15" s="72"/>
      <c r="AP15" s="72"/>
      <c r="AQ15" s="72"/>
      <c r="AR15" s="72"/>
      <c r="AS15" s="72"/>
      <c r="AT15" s="72">
        <v>2</v>
      </c>
      <c r="AU15" s="72"/>
      <c r="AV15" s="4"/>
      <c r="AW15" s="4"/>
      <c r="AX15" s="4"/>
      <c r="AY15" s="4"/>
      <c r="AZ15" s="200"/>
      <c r="BA15" s="4"/>
      <c r="BB15" s="212">
        <f t="shared" si="2"/>
        <v>2</v>
      </c>
      <c r="BC15" s="4"/>
      <c r="BD15" s="4"/>
      <c r="BE15" s="4"/>
      <c r="BF15" s="4"/>
      <c r="BG15" s="4">
        <f t="shared" si="3"/>
        <v>0</v>
      </c>
      <c r="BH15" s="72"/>
      <c r="BI15" s="72"/>
      <c r="BJ15" s="72"/>
      <c r="BK15" s="72"/>
      <c r="BL15" s="72"/>
      <c r="BM15" s="212">
        <f t="shared" si="4"/>
        <v>0</v>
      </c>
      <c r="BN15" s="4">
        <v>50</v>
      </c>
      <c r="BO15" s="4">
        <f t="shared" si="5"/>
        <v>52</v>
      </c>
    </row>
    <row r="16" spans="1:68" x14ac:dyDescent="0.25">
      <c r="A16" s="259" t="s">
        <v>178</v>
      </c>
      <c r="B16" s="260"/>
      <c r="C16" s="4" t="s">
        <v>179</v>
      </c>
      <c r="D16" s="4"/>
      <c r="E16" s="72"/>
      <c r="F16" s="72"/>
      <c r="G16" s="72"/>
      <c r="H16" s="72"/>
      <c r="I16" s="72"/>
      <c r="J16" s="72"/>
      <c r="K16" s="72">
        <v>1</v>
      </c>
      <c r="L16" s="72"/>
      <c r="M16" s="72"/>
      <c r="N16" s="72"/>
      <c r="O16" s="72">
        <v>1</v>
      </c>
      <c r="P16" s="72">
        <v>1</v>
      </c>
      <c r="Q16" s="72">
        <v>2</v>
      </c>
      <c r="R16" s="72">
        <v>1</v>
      </c>
      <c r="S16" s="201"/>
      <c r="T16" s="201"/>
      <c r="U16" s="212" t="str">
        <f t="shared" si="0"/>
        <v>5</v>
      </c>
      <c r="V16" s="4"/>
      <c r="W16" s="72"/>
      <c r="X16" s="4"/>
      <c r="Y16" s="4"/>
      <c r="Z16" s="4">
        <f t="shared" si="1"/>
        <v>0</v>
      </c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72"/>
      <c r="AM16" s="72"/>
      <c r="AN16" s="72"/>
      <c r="AO16" s="72"/>
      <c r="AP16" s="72"/>
      <c r="AQ16" s="72"/>
      <c r="AR16" s="72"/>
      <c r="AS16" s="72"/>
      <c r="AT16" s="72">
        <v>2</v>
      </c>
      <c r="AU16" s="72"/>
      <c r="AV16" s="4"/>
      <c r="AW16" s="4"/>
      <c r="AX16" s="4"/>
      <c r="AY16" s="4"/>
      <c r="AZ16" s="200"/>
      <c r="BA16" s="4"/>
      <c r="BB16" s="212">
        <f t="shared" si="2"/>
        <v>2</v>
      </c>
      <c r="BC16" s="4"/>
      <c r="BD16" s="4"/>
      <c r="BE16" s="4"/>
      <c r="BF16" s="4"/>
      <c r="BG16" s="4">
        <f t="shared" si="3"/>
        <v>0</v>
      </c>
      <c r="BH16" s="72"/>
      <c r="BI16" s="72"/>
      <c r="BJ16" s="72"/>
      <c r="BK16" s="72"/>
      <c r="BL16" s="72">
        <v>2</v>
      </c>
      <c r="BM16" s="212">
        <f t="shared" si="4"/>
        <v>2</v>
      </c>
      <c r="BN16" s="4">
        <v>50</v>
      </c>
      <c r="BO16" s="4">
        <f t="shared" si="5"/>
        <v>59</v>
      </c>
    </row>
    <row r="17" spans="1:67" x14ac:dyDescent="0.25">
      <c r="A17" s="259" t="s">
        <v>180</v>
      </c>
      <c r="B17" s="260"/>
      <c r="C17" s="4" t="s">
        <v>181</v>
      </c>
      <c r="D17" s="4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201"/>
      <c r="T17" s="201"/>
      <c r="U17" s="212">
        <f t="shared" si="0"/>
        <v>0</v>
      </c>
      <c r="V17" s="4">
        <v>3</v>
      </c>
      <c r="W17" s="72"/>
      <c r="X17" s="4"/>
      <c r="Y17" s="4"/>
      <c r="Z17" s="4">
        <f t="shared" si="1"/>
        <v>3</v>
      </c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72"/>
      <c r="AM17" s="72"/>
      <c r="AN17" s="72"/>
      <c r="AO17" s="72"/>
      <c r="AP17" s="72"/>
      <c r="AQ17" s="72"/>
      <c r="AR17" s="72"/>
      <c r="AS17" s="72"/>
      <c r="AT17" s="72">
        <v>2</v>
      </c>
      <c r="AU17" s="72"/>
      <c r="AV17" s="4"/>
      <c r="AW17" s="4"/>
      <c r="AX17" s="4"/>
      <c r="AY17" s="4"/>
      <c r="AZ17" s="200"/>
      <c r="BA17" s="4"/>
      <c r="BB17" s="212">
        <f t="shared" si="2"/>
        <v>2</v>
      </c>
      <c r="BC17" s="4"/>
      <c r="BD17" s="4"/>
      <c r="BE17" s="4"/>
      <c r="BF17" s="4"/>
      <c r="BG17" s="4">
        <f t="shared" si="3"/>
        <v>0</v>
      </c>
      <c r="BH17" s="72"/>
      <c r="BI17" s="72"/>
      <c r="BJ17" s="72"/>
      <c r="BK17" s="72"/>
      <c r="BL17" s="72"/>
      <c r="BM17" s="212">
        <f t="shared" si="4"/>
        <v>0</v>
      </c>
      <c r="BN17" s="4">
        <v>50</v>
      </c>
      <c r="BO17" s="4">
        <f t="shared" si="5"/>
        <v>55</v>
      </c>
    </row>
    <row r="18" spans="1:67" x14ac:dyDescent="0.25">
      <c r="A18" s="259" t="s">
        <v>182</v>
      </c>
      <c r="B18" s="260"/>
      <c r="C18" s="4" t="s">
        <v>183</v>
      </c>
      <c r="D18" s="4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201"/>
      <c r="T18" s="201"/>
      <c r="U18" s="212">
        <f t="shared" si="0"/>
        <v>0</v>
      </c>
      <c r="V18" s="4"/>
      <c r="W18" s="72"/>
      <c r="X18" s="4"/>
      <c r="Y18" s="4"/>
      <c r="Z18" s="4">
        <f t="shared" si="1"/>
        <v>0</v>
      </c>
      <c r="AA18" s="4"/>
      <c r="AB18" s="4"/>
      <c r="AC18" s="4"/>
      <c r="AD18" s="4"/>
      <c r="AE18" s="4">
        <v>3</v>
      </c>
      <c r="AF18" s="4"/>
      <c r="AG18" s="4"/>
      <c r="AH18" s="4"/>
      <c r="AI18" s="4"/>
      <c r="AJ18" s="4"/>
      <c r="AK18" s="4"/>
      <c r="AL18" s="72"/>
      <c r="AM18" s="72"/>
      <c r="AN18" s="72"/>
      <c r="AO18" s="72"/>
      <c r="AP18" s="72"/>
      <c r="AQ18" s="72"/>
      <c r="AR18" s="72"/>
      <c r="AS18" s="72"/>
      <c r="AT18" s="72">
        <v>2</v>
      </c>
      <c r="AU18" s="72"/>
      <c r="AV18" s="4"/>
      <c r="AW18" s="4"/>
      <c r="AX18" s="4"/>
      <c r="AY18" s="4"/>
      <c r="AZ18" s="200"/>
      <c r="BA18" s="4"/>
      <c r="BB18" s="212">
        <f t="shared" si="2"/>
        <v>5</v>
      </c>
      <c r="BC18" s="4"/>
      <c r="BD18" s="4"/>
      <c r="BE18" s="4"/>
      <c r="BF18" s="4"/>
      <c r="BG18" s="4">
        <f t="shared" si="3"/>
        <v>0</v>
      </c>
      <c r="BH18" s="72"/>
      <c r="BI18" s="72"/>
      <c r="BJ18" s="72"/>
      <c r="BK18" s="72"/>
      <c r="BL18" s="72"/>
      <c r="BM18" s="212">
        <f t="shared" si="4"/>
        <v>0</v>
      </c>
      <c r="BN18" s="4">
        <v>50</v>
      </c>
      <c r="BO18" s="4">
        <f t="shared" si="5"/>
        <v>55</v>
      </c>
    </row>
    <row r="19" spans="1:67" x14ac:dyDescent="0.25">
      <c r="A19" s="259" t="s">
        <v>184</v>
      </c>
      <c r="B19" s="260"/>
      <c r="C19" s="4" t="s">
        <v>185</v>
      </c>
      <c r="D19" s="4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201"/>
      <c r="T19" s="201"/>
      <c r="U19" s="212">
        <f t="shared" si="0"/>
        <v>0</v>
      </c>
      <c r="V19" s="4"/>
      <c r="W19" s="72"/>
      <c r="X19" s="4"/>
      <c r="Y19" s="4"/>
      <c r="Z19" s="4">
        <f t="shared" si="1"/>
        <v>0</v>
      </c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72"/>
      <c r="AM19" s="72"/>
      <c r="AN19" s="72"/>
      <c r="AO19" s="72"/>
      <c r="AP19" s="72"/>
      <c r="AQ19" s="72"/>
      <c r="AR19" s="72"/>
      <c r="AS19" s="72"/>
      <c r="AT19" s="72">
        <v>2</v>
      </c>
      <c r="AU19" s="72"/>
      <c r="AV19" s="4"/>
      <c r="AW19" s="4"/>
      <c r="AX19" s="4"/>
      <c r="AY19" s="4"/>
      <c r="AZ19" s="200"/>
      <c r="BA19" s="4"/>
      <c r="BB19" s="212">
        <f t="shared" si="2"/>
        <v>2</v>
      </c>
      <c r="BC19" s="4"/>
      <c r="BD19" s="4"/>
      <c r="BE19" s="4"/>
      <c r="BF19" s="4"/>
      <c r="BG19" s="4">
        <f t="shared" si="3"/>
        <v>0</v>
      </c>
      <c r="BH19" s="72"/>
      <c r="BI19" s="72"/>
      <c r="BJ19" s="72"/>
      <c r="BK19" s="72"/>
      <c r="BL19" s="72">
        <v>2</v>
      </c>
      <c r="BM19" s="212">
        <f t="shared" si="4"/>
        <v>2</v>
      </c>
      <c r="BN19" s="4">
        <v>50</v>
      </c>
      <c r="BO19" s="4">
        <f t="shared" si="5"/>
        <v>54</v>
      </c>
    </row>
    <row r="20" spans="1:67" x14ac:dyDescent="0.25">
      <c r="A20" s="259" t="s">
        <v>186</v>
      </c>
      <c r="B20" s="260"/>
      <c r="C20" s="4" t="s">
        <v>187</v>
      </c>
      <c r="D20" s="4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201"/>
      <c r="T20" s="201"/>
      <c r="U20" s="212">
        <f t="shared" si="0"/>
        <v>0</v>
      </c>
      <c r="V20" s="4"/>
      <c r="W20" s="72"/>
      <c r="X20" s="4"/>
      <c r="Y20" s="4"/>
      <c r="Z20" s="4">
        <f t="shared" si="1"/>
        <v>0</v>
      </c>
      <c r="AA20" s="4"/>
      <c r="AB20" s="4"/>
      <c r="AC20" s="4"/>
      <c r="AD20" s="4"/>
      <c r="AE20" s="4">
        <v>3</v>
      </c>
      <c r="AF20" s="4"/>
      <c r="AG20" s="4"/>
      <c r="AH20" s="4"/>
      <c r="AI20" s="4"/>
      <c r="AJ20" s="4"/>
      <c r="AK20" s="4"/>
      <c r="AL20" s="72"/>
      <c r="AM20" s="72"/>
      <c r="AN20" s="72"/>
      <c r="AO20" s="72"/>
      <c r="AP20" s="72"/>
      <c r="AQ20" s="72"/>
      <c r="AR20" s="72"/>
      <c r="AS20" s="72"/>
      <c r="AT20" s="72">
        <v>2</v>
      </c>
      <c r="AU20" s="72"/>
      <c r="AV20" s="4"/>
      <c r="AW20" s="4"/>
      <c r="AX20" s="4">
        <v>4</v>
      </c>
      <c r="AY20" s="4"/>
      <c r="AZ20" s="200"/>
      <c r="BA20" s="4"/>
      <c r="BB20" s="212">
        <f t="shared" si="2"/>
        <v>9</v>
      </c>
      <c r="BC20" s="4"/>
      <c r="BD20" s="4"/>
      <c r="BE20" s="4"/>
      <c r="BF20" s="4"/>
      <c r="BG20" s="4">
        <f t="shared" si="3"/>
        <v>0</v>
      </c>
      <c r="BH20" s="72"/>
      <c r="BI20" s="72"/>
      <c r="BJ20" s="72"/>
      <c r="BK20" s="72"/>
      <c r="BL20" s="72"/>
      <c r="BM20" s="212">
        <f t="shared" si="4"/>
        <v>0</v>
      </c>
      <c r="BN20" s="4">
        <v>50</v>
      </c>
      <c r="BO20" s="4">
        <f t="shared" si="5"/>
        <v>59</v>
      </c>
    </row>
    <row r="21" spans="1:67" x14ac:dyDescent="0.25">
      <c r="A21" s="259" t="s">
        <v>188</v>
      </c>
      <c r="B21" s="260"/>
      <c r="C21" s="4" t="s">
        <v>189</v>
      </c>
      <c r="D21" s="4"/>
      <c r="E21" s="72"/>
      <c r="F21" s="72"/>
      <c r="G21" s="72"/>
      <c r="H21" s="72"/>
      <c r="I21" s="72"/>
      <c r="J21" s="72">
        <v>2</v>
      </c>
      <c r="K21" s="72"/>
      <c r="L21" s="72"/>
      <c r="M21" s="72"/>
      <c r="N21" s="72">
        <v>1</v>
      </c>
      <c r="O21" s="72"/>
      <c r="P21" s="72"/>
      <c r="Q21" s="72"/>
      <c r="R21" s="72"/>
      <c r="S21" s="201"/>
      <c r="T21" s="201"/>
      <c r="U21" s="212">
        <f t="shared" si="0"/>
        <v>3</v>
      </c>
      <c r="V21" s="4">
        <v>3</v>
      </c>
      <c r="W21" s="72">
        <v>3</v>
      </c>
      <c r="X21" s="4"/>
      <c r="Y21" s="4"/>
      <c r="Z21" s="4">
        <f t="shared" si="1"/>
        <v>6</v>
      </c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72"/>
      <c r="AM21" s="72"/>
      <c r="AN21" s="72"/>
      <c r="AO21" s="72"/>
      <c r="AP21" s="72"/>
      <c r="AQ21" s="72">
        <v>3</v>
      </c>
      <c r="AR21" s="72">
        <v>2</v>
      </c>
      <c r="AS21" s="72"/>
      <c r="AT21" s="72">
        <v>2</v>
      </c>
      <c r="AU21" s="72"/>
      <c r="AV21" s="4"/>
      <c r="AW21" s="4"/>
      <c r="AX21" s="4"/>
      <c r="AY21" s="4"/>
      <c r="AZ21" s="200"/>
      <c r="BA21" s="4"/>
      <c r="BB21" s="212">
        <f t="shared" si="2"/>
        <v>7</v>
      </c>
      <c r="BC21" s="4"/>
      <c r="BD21" s="4"/>
      <c r="BE21" s="4"/>
      <c r="BF21" s="4"/>
      <c r="BG21" s="4">
        <f t="shared" si="3"/>
        <v>0</v>
      </c>
      <c r="BH21" s="72"/>
      <c r="BI21" s="72"/>
      <c r="BJ21" s="72"/>
      <c r="BK21" s="72"/>
      <c r="BL21" s="72"/>
      <c r="BM21" s="212">
        <f t="shared" si="4"/>
        <v>0</v>
      </c>
      <c r="BN21" s="4">
        <v>50</v>
      </c>
      <c r="BO21" s="4">
        <f t="shared" si="5"/>
        <v>66</v>
      </c>
    </row>
    <row r="22" spans="1:67" x14ac:dyDescent="0.25">
      <c r="A22" s="259" t="s">
        <v>190</v>
      </c>
      <c r="B22" s="260"/>
      <c r="C22" s="4" t="s">
        <v>191</v>
      </c>
      <c r="D22" s="4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201"/>
      <c r="T22" s="201"/>
      <c r="U22" s="212">
        <f t="shared" si="0"/>
        <v>0</v>
      </c>
      <c r="V22" s="4"/>
      <c r="W22" s="72"/>
      <c r="X22" s="4"/>
      <c r="Y22" s="4"/>
      <c r="Z22" s="4">
        <f t="shared" si="1"/>
        <v>0</v>
      </c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72">
        <v>3</v>
      </c>
      <c r="AM22" s="72"/>
      <c r="AN22" s="72"/>
      <c r="AO22" s="72"/>
      <c r="AP22" s="72"/>
      <c r="AQ22" s="72"/>
      <c r="AR22" s="72"/>
      <c r="AS22" s="72"/>
      <c r="AT22" s="72">
        <v>2</v>
      </c>
      <c r="AU22" s="72"/>
      <c r="AV22" s="4"/>
      <c r="AW22" s="4"/>
      <c r="AX22" s="4"/>
      <c r="AY22" s="4"/>
      <c r="AZ22" s="200"/>
      <c r="BA22" s="4"/>
      <c r="BB22" s="212">
        <f t="shared" si="2"/>
        <v>5</v>
      </c>
      <c r="BC22" s="4"/>
      <c r="BD22" s="4"/>
      <c r="BE22" s="4"/>
      <c r="BF22" s="4"/>
      <c r="BG22" s="4">
        <f t="shared" si="3"/>
        <v>0</v>
      </c>
      <c r="BH22" s="72"/>
      <c r="BI22" s="72"/>
      <c r="BJ22" s="72"/>
      <c r="BK22" s="72"/>
      <c r="BL22" s="72"/>
      <c r="BM22" s="212">
        <f t="shared" si="4"/>
        <v>0</v>
      </c>
      <c r="BN22" s="4">
        <v>50</v>
      </c>
      <c r="BO22" s="4">
        <f t="shared" si="5"/>
        <v>55</v>
      </c>
    </row>
    <row r="23" spans="1:67" x14ac:dyDescent="0.25">
      <c r="A23" s="259" t="s">
        <v>192</v>
      </c>
      <c r="B23" s="260"/>
      <c r="C23" s="4" t="s">
        <v>193</v>
      </c>
      <c r="D23" s="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201"/>
      <c r="T23" s="201"/>
      <c r="U23" s="212">
        <f t="shared" si="0"/>
        <v>0</v>
      </c>
      <c r="V23" s="4"/>
      <c r="W23" s="72"/>
      <c r="X23" s="4"/>
      <c r="Y23" s="4"/>
      <c r="Z23" s="4">
        <f t="shared" si="1"/>
        <v>0</v>
      </c>
      <c r="AA23" s="4">
        <v>2</v>
      </c>
      <c r="AB23" s="4"/>
      <c r="AC23" s="4"/>
      <c r="AD23" s="4"/>
      <c r="AE23" s="4">
        <v>3</v>
      </c>
      <c r="AF23" s="4">
        <v>2</v>
      </c>
      <c r="AG23" s="4">
        <v>2</v>
      </c>
      <c r="AH23" s="4"/>
      <c r="AI23" s="4"/>
      <c r="AJ23" s="4"/>
      <c r="AK23" s="4"/>
      <c r="AL23" s="72"/>
      <c r="AM23" s="72"/>
      <c r="AN23" s="72"/>
      <c r="AO23" s="72">
        <v>2</v>
      </c>
      <c r="AP23" s="72">
        <v>3</v>
      </c>
      <c r="AQ23" s="72"/>
      <c r="AR23" s="72"/>
      <c r="AS23" s="72"/>
      <c r="AT23" s="72">
        <v>2</v>
      </c>
      <c r="AU23" s="72"/>
      <c r="AV23" s="4"/>
      <c r="AW23" s="4"/>
      <c r="AX23" s="4"/>
      <c r="AY23" s="4"/>
      <c r="AZ23" s="200"/>
      <c r="BA23" s="4"/>
      <c r="BB23" s="212">
        <f t="shared" si="2"/>
        <v>16</v>
      </c>
      <c r="BC23" s="4"/>
      <c r="BD23" s="4"/>
      <c r="BE23" s="4"/>
      <c r="BF23" s="4"/>
      <c r="BG23" s="4">
        <f t="shared" si="3"/>
        <v>0</v>
      </c>
      <c r="BH23" s="72"/>
      <c r="BI23" s="72">
        <v>3</v>
      </c>
      <c r="BJ23" s="72"/>
      <c r="BK23" s="72"/>
      <c r="BL23" s="72"/>
      <c r="BM23" s="212">
        <f t="shared" si="4"/>
        <v>3</v>
      </c>
      <c r="BN23" s="4">
        <v>50</v>
      </c>
      <c r="BO23" s="4">
        <f t="shared" si="5"/>
        <v>69</v>
      </c>
    </row>
    <row r="24" spans="1:67" x14ac:dyDescent="0.25">
      <c r="A24" s="259" t="s">
        <v>194</v>
      </c>
      <c r="B24" s="260"/>
      <c r="C24" s="4" t="s">
        <v>195</v>
      </c>
      <c r="D24" s="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201"/>
      <c r="T24" s="201"/>
      <c r="U24" s="212">
        <f t="shared" si="0"/>
        <v>0</v>
      </c>
      <c r="V24" s="4"/>
      <c r="W24" s="72"/>
      <c r="X24" s="4"/>
      <c r="Y24" s="4"/>
      <c r="Z24" s="4">
        <f t="shared" si="1"/>
        <v>0</v>
      </c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72"/>
      <c r="AM24" s="72"/>
      <c r="AN24" s="72">
        <v>3</v>
      </c>
      <c r="AO24" s="72"/>
      <c r="AP24" s="72"/>
      <c r="AQ24" s="72"/>
      <c r="AR24" s="72"/>
      <c r="AS24" s="72"/>
      <c r="AT24" s="72">
        <v>2</v>
      </c>
      <c r="AU24" s="72"/>
      <c r="AV24" s="4"/>
      <c r="AW24" s="4"/>
      <c r="AX24" s="4"/>
      <c r="AY24" s="4"/>
      <c r="AZ24" s="200"/>
      <c r="BA24" s="4"/>
      <c r="BB24" s="212">
        <f t="shared" si="2"/>
        <v>5</v>
      </c>
      <c r="BC24" s="4"/>
      <c r="BD24" s="4"/>
      <c r="BE24" s="4"/>
      <c r="BF24" s="4"/>
      <c r="BG24" s="4">
        <f t="shared" si="3"/>
        <v>0</v>
      </c>
      <c r="BH24" s="72"/>
      <c r="BI24" s="72"/>
      <c r="BJ24" s="72"/>
      <c r="BK24" s="72"/>
      <c r="BL24" s="72"/>
      <c r="BM24" s="212">
        <f t="shared" si="4"/>
        <v>0</v>
      </c>
      <c r="BN24" s="4">
        <v>50</v>
      </c>
      <c r="BO24" s="4">
        <f t="shared" si="5"/>
        <v>55</v>
      </c>
    </row>
    <row r="25" spans="1:67" x14ac:dyDescent="0.25">
      <c r="A25" s="259" t="s">
        <v>196</v>
      </c>
      <c r="B25" s="260"/>
      <c r="C25" s="4" t="s">
        <v>197</v>
      </c>
      <c r="D25" s="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201"/>
      <c r="T25" s="201"/>
      <c r="U25" s="212">
        <f t="shared" si="0"/>
        <v>0</v>
      </c>
      <c r="V25" s="4"/>
      <c r="W25" s="72"/>
      <c r="X25" s="4"/>
      <c r="Y25" s="4"/>
      <c r="Z25" s="4">
        <f t="shared" si="1"/>
        <v>0</v>
      </c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72"/>
      <c r="AM25" s="72"/>
      <c r="AN25" s="72">
        <v>3</v>
      </c>
      <c r="AO25" s="72"/>
      <c r="AP25" s="72"/>
      <c r="AQ25" s="72"/>
      <c r="AR25" s="72"/>
      <c r="AS25" s="72"/>
      <c r="AT25" s="72">
        <v>2</v>
      </c>
      <c r="AU25" s="72"/>
      <c r="AV25" s="4"/>
      <c r="AW25" s="4"/>
      <c r="AX25" s="4"/>
      <c r="AY25" s="4"/>
      <c r="AZ25" s="200"/>
      <c r="BA25" s="4"/>
      <c r="BB25" s="212">
        <f t="shared" si="2"/>
        <v>5</v>
      </c>
      <c r="BC25" s="4"/>
      <c r="BD25" s="4"/>
      <c r="BE25" s="4"/>
      <c r="BF25" s="4"/>
      <c r="BG25" s="4">
        <f t="shared" si="3"/>
        <v>0</v>
      </c>
      <c r="BH25" s="72"/>
      <c r="BI25" s="72"/>
      <c r="BJ25" s="72"/>
      <c r="BK25" s="72"/>
      <c r="BL25" s="72"/>
      <c r="BM25" s="212">
        <f t="shared" si="4"/>
        <v>0</v>
      </c>
      <c r="BN25" s="4">
        <v>50</v>
      </c>
      <c r="BO25" s="4">
        <f t="shared" si="5"/>
        <v>55</v>
      </c>
    </row>
    <row r="26" spans="1:67" x14ac:dyDescent="0.25">
      <c r="A26" s="259" t="s">
        <v>198</v>
      </c>
      <c r="B26" s="260"/>
      <c r="C26" s="4" t="s">
        <v>199</v>
      </c>
      <c r="D26" s="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201"/>
      <c r="T26" s="201"/>
      <c r="U26" s="212">
        <f t="shared" si="0"/>
        <v>0</v>
      </c>
      <c r="V26" s="4"/>
      <c r="W26" s="72"/>
      <c r="X26" s="4"/>
      <c r="Y26" s="4"/>
      <c r="Z26" s="4">
        <f t="shared" si="1"/>
        <v>0</v>
      </c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72"/>
      <c r="AM26" s="72"/>
      <c r="AN26" s="72"/>
      <c r="AO26" s="72"/>
      <c r="AP26" s="72"/>
      <c r="AQ26" s="72"/>
      <c r="AR26" s="72"/>
      <c r="AS26" s="72"/>
      <c r="AT26" s="72">
        <v>2</v>
      </c>
      <c r="AU26" s="72"/>
      <c r="AV26" s="4"/>
      <c r="AW26" s="4"/>
      <c r="AX26" s="4"/>
      <c r="AY26" s="4"/>
      <c r="AZ26" s="200"/>
      <c r="BA26" s="4"/>
      <c r="BB26" s="212">
        <f t="shared" si="2"/>
        <v>2</v>
      </c>
      <c r="BC26" s="4"/>
      <c r="BD26" s="4"/>
      <c r="BE26" s="4"/>
      <c r="BF26" s="4"/>
      <c r="BG26" s="4">
        <f t="shared" si="3"/>
        <v>0</v>
      </c>
      <c r="BH26" s="72"/>
      <c r="BI26" s="72"/>
      <c r="BJ26" s="72"/>
      <c r="BK26" s="72"/>
      <c r="BL26" s="72"/>
      <c r="BM26" s="212">
        <f t="shared" si="4"/>
        <v>0</v>
      </c>
      <c r="BN26" s="4">
        <v>50</v>
      </c>
      <c r="BO26" s="4">
        <f t="shared" si="5"/>
        <v>52</v>
      </c>
    </row>
    <row r="27" spans="1:67" x14ac:dyDescent="0.25">
      <c r="A27" s="259" t="s">
        <v>200</v>
      </c>
      <c r="B27" s="260"/>
      <c r="C27" s="4" t="s">
        <v>201</v>
      </c>
      <c r="D27" s="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201"/>
      <c r="T27" s="201"/>
      <c r="U27" s="212">
        <f t="shared" si="0"/>
        <v>0</v>
      </c>
      <c r="V27" s="4">
        <v>3</v>
      </c>
      <c r="W27" s="72"/>
      <c r="X27" s="4"/>
      <c r="Y27" s="4"/>
      <c r="Z27" s="4">
        <f t="shared" si="1"/>
        <v>3</v>
      </c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72"/>
      <c r="AM27" s="72"/>
      <c r="AN27" s="72"/>
      <c r="AO27" s="72"/>
      <c r="AP27" s="72"/>
      <c r="AQ27" s="72"/>
      <c r="AR27" s="72"/>
      <c r="AS27" s="72"/>
      <c r="AT27" s="72">
        <v>2</v>
      </c>
      <c r="AU27" s="72"/>
      <c r="AV27" s="4"/>
      <c r="AW27" s="4"/>
      <c r="AX27" s="4"/>
      <c r="AY27" s="4"/>
      <c r="AZ27" s="200"/>
      <c r="BA27" s="4"/>
      <c r="BB27" s="212">
        <f t="shared" si="2"/>
        <v>2</v>
      </c>
      <c r="BC27" s="4"/>
      <c r="BD27" s="4"/>
      <c r="BE27" s="4"/>
      <c r="BF27" s="4"/>
      <c r="BG27" s="4">
        <f t="shared" si="3"/>
        <v>0</v>
      </c>
      <c r="BH27" s="72"/>
      <c r="BI27" s="72"/>
      <c r="BJ27" s="72"/>
      <c r="BK27" s="72"/>
      <c r="BL27" s="72"/>
      <c r="BM27" s="212">
        <f t="shared" si="4"/>
        <v>0</v>
      </c>
      <c r="BN27" s="4">
        <v>50</v>
      </c>
      <c r="BO27" s="4">
        <f t="shared" si="5"/>
        <v>55</v>
      </c>
    </row>
    <row r="28" spans="1:67" x14ac:dyDescent="0.25">
      <c r="A28" s="259" t="s">
        <v>202</v>
      </c>
      <c r="B28" s="260"/>
      <c r="C28" s="4" t="s">
        <v>203</v>
      </c>
      <c r="D28" s="4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201"/>
      <c r="T28" s="201"/>
      <c r="U28" s="212">
        <f t="shared" si="0"/>
        <v>0</v>
      </c>
      <c r="V28" s="4"/>
      <c r="W28" s="72"/>
      <c r="X28" s="4"/>
      <c r="Y28" s="4"/>
      <c r="Z28" s="4">
        <f t="shared" si="1"/>
        <v>0</v>
      </c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72"/>
      <c r="AM28" s="72"/>
      <c r="AN28" s="72"/>
      <c r="AO28" s="72"/>
      <c r="AP28" s="72"/>
      <c r="AQ28" s="72"/>
      <c r="AR28" s="72"/>
      <c r="AS28" s="72"/>
      <c r="AT28" s="72">
        <v>2</v>
      </c>
      <c r="AU28" s="72"/>
      <c r="AV28" s="4"/>
      <c r="AW28" s="4"/>
      <c r="AX28" s="4"/>
      <c r="AY28" s="4"/>
      <c r="AZ28" s="200"/>
      <c r="BA28" s="4"/>
      <c r="BB28" s="212">
        <f t="shared" si="2"/>
        <v>2</v>
      </c>
      <c r="BC28" s="4"/>
      <c r="BD28" s="4"/>
      <c r="BE28" s="4"/>
      <c r="BF28" s="4"/>
      <c r="BG28" s="4">
        <f t="shared" si="3"/>
        <v>0</v>
      </c>
      <c r="BH28" s="72"/>
      <c r="BI28" s="72"/>
      <c r="BJ28" s="72"/>
      <c r="BK28" s="72"/>
      <c r="BL28" s="72"/>
      <c r="BM28" s="212">
        <f t="shared" si="4"/>
        <v>0</v>
      </c>
      <c r="BN28" s="4">
        <v>50</v>
      </c>
      <c r="BO28" s="4">
        <f t="shared" si="5"/>
        <v>52</v>
      </c>
    </row>
    <row r="29" spans="1:67" x14ac:dyDescent="0.25">
      <c r="A29" s="259" t="s">
        <v>204</v>
      </c>
      <c r="B29" s="260"/>
      <c r="C29" s="4" t="s">
        <v>205</v>
      </c>
      <c r="D29" s="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201"/>
      <c r="T29" s="201"/>
      <c r="U29" s="212">
        <f t="shared" si="0"/>
        <v>0</v>
      </c>
      <c r="V29" s="4">
        <v>3</v>
      </c>
      <c r="W29" s="72"/>
      <c r="X29" s="4"/>
      <c r="Y29" s="4"/>
      <c r="Z29" s="4">
        <f t="shared" si="1"/>
        <v>3</v>
      </c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72"/>
      <c r="AM29" s="72"/>
      <c r="AN29" s="72"/>
      <c r="AO29" s="72"/>
      <c r="AP29" s="72"/>
      <c r="AQ29" s="72"/>
      <c r="AR29" s="72"/>
      <c r="AS29" s="72"/>
      <c r="AT29" s="72">
        <v>2</v>
      </c>
      <c r="AU29" s="72"/>
      <c r="AV29" s="4"/>
      <c r="AW29" s="4"/>
      <c r="AX29" s="4"/>
      <c r="AY29" s="4"/>
      <c r="AZ29" s="200"/>
      <c r="BA29" s="4"/>
      <c r="BB29" s="212">
        <f t="shared" si="2"/>
        <v>2</v>
      </c>
      <c r="BC29" s="4"/>
      <c r="BD29" s="4"/>
      <c r="BE29" s="4"/>
      <c r="BF29" s="4"/>
      <c r="BG29" s="4">
        <f t="shared" si="3"/>
        <v>0</v>
      </c>
      <c r="BH29" s="72"/>
      <c r="BI29" s="72"/>
      <c r="BJ29" s="72"/>
      <c r="BK29" s="72"/>
      <c r="BL29" s="72"/>
      <c r="BM29" s="212">
        <f t="shared" si="4"/>
        <v>0</v>
      </c>
      <c r="BN29" s="4">
        <v>50</v>
      </c>
      <c r="BO29" s="4">
        <f t="shared" si="5"/>
        <v>55</v>
      </c>
    </row>
    <row r="30" spans="1:67" x14ac:dyDescent="0.25">
      <c r="A30" s="259" t="s">
        <v>206</v>
      </c>
      <c r="B30" s="260"/>
      <c r="C30" s="4" t="s">
        <v>207</v>
      </c>
      <c r="D30" s="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201"/>
      <c r="T30" s="201"/>
      <c r="U30" s="212">
        <f t="shared" si="0"/>
        <v>0</v>
      </c>
      <c r="V30" s="4"/>
      <c r="W30" s="72"/>
      <c r="X30" s="4"/>
      <c r="Y30" s="4"/>
      <c r="Z30" s="4">
        <f t="shared" si="1"/>
        <v>0</v>
      </c>
      <c r="AA30" s="4"/>
      <c r="AB30" s="4"/>
      <c r="AC30" s="4"/>
      <c r="AD30" s="4"/>
      <c r="AE30" s="4">
        <v>3</v>
      </c>
      <c r="AF30" s="4"/>
      <c r="AG30" s="4"/>
      <c r="AH30" s="4"/>
      <c r="AI30" s="4"/>
      <c r="AJ30" s="4"/>
      <c r="AK30" s="4"/>
      <c r="AL30" s="72"/>
      <c r="AM30" s="72">
        <v>2</v>
      </c>
      <c r="AN30" s="72"/>
      <c r="AO30" s="72"/>
      <c r="AP30" s="72"/>
      <c r="AQ30" s="72"/>
      <c r="AR30" s="72"/>
      <c r="AS30" s="72"/>
      <c r="AT30" s="72">
        <v>2</v>
      </c>
      <c r="AU30" s="72"/>
      <c r="AV30" s="4"/>
      <c r="AW30" s="4"/>
      <c r="AX30" s="4">
        <v>5</v>
      </c>
      <c r="AY30" s="4"/>
      <c r="AZ30" s="200"/>
      <c r="BA30" s="4"/>
      <c r="BB30" s="212">
        <f t="shared" si="2"/>
        <v>12</v>
      </c>
      <c r="BC30" s="4"/>
      <c r="BD30" s="4"/>
      <c r="BE30" s="4"/>
      <c r="BF30" s="4"/>
      <c r="BG30" s="4">
        <f t="shared" si="3"/>
        <v>0</v>
      </c>
      <c r="BH30" s="72"/>
      <c r="BI30" s="72"/>
      <c r="BJ30" s="72"/>
      <c r="BK30" s="72"/>
      <c r="BL30" s="72">
        <v>2</v>
      </c>
      <c r="BM30" s="212">
        <f t="shared" si="4"/>
        <v>2</v>
      </c>
      <c r="BN30" s="4">
        <v>50</v>
      </c>
      <c r="BO30" s="4">
        <f t="shared" si="5"/>
        <v>64</v>
      </c>
    </row>
    <row r="31" spans="1:67" x14ac:dyDescent="0.25">
      <c r="A31" s="259" t="s">
        <v>208</v>
      </c>
      <c r="B31" s="260"/>
      <c r="C31" s="4" t="s">
        <v>209</v>
      </c>
      <c r="D31" s="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201"/>
      <c r="T31" s="201"/>
      <c r="U31" s="212">
        <f t="shared" si="0"/>
        <v>0</v>
      </c>
      <c r="V31" s="4"/>
      <c r="W31" s="72"/>
      <c r="X31" s="4"/>
      <c r="Y31" s="4"/>
      <c r="Z31" s="4">
        <f t="shared" si="1"/>
        <v>0</v>
      </c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72"/>
      <c r="AM31" s="72"/>
      <c r="AN31" s="72"/>
      <c r="AO31" s="72"/>
      <c r="AP31" s="72"/>
      <c r="AQ31" s="72">
        <v>3</v>
      </c>
      <c r="AR31" s="72">
        <v>2</v>
      </c>
      <c r="AS31" s="72">
        <v>2</v>
      </c>
      <c r="AT31" s="72">
        <v>2</v>
      </c>
      <c r="AU31" s="72"/>
      <c r="AV31" s="4"/>
      <c r="AW31" s="4"/>
      <c r="AX31" s="4"/>
      <c r="AY31" s="4">
        <v>3</v>
      </c>
      <c r="AZ31" s="200"/>
      <c r="BA31" s="4"/>
      <c r="BB31" s="212">
        <f t="shared" si="2"/>
        <v>12</v>
      </c>
      <c r="BC31" s="4"/>
      <c r="BD31" s="4"/>
      <c r="BE31" s="4"/>
      <c r="BF31" s="4"/>
      <c r="BG31" s="4">
        <f t="shared" si="3"/>
        <v>0</v>
      </c>
      <c r="BH31" s="72"/>
      <c r="BI31" s="72"/>
      <c r="BJ31" s="72"/>
      <c r="BK31" s="72"/>
      <c r="BL31" s="72"/>
      <c r="BM31" s="212">
        <f t="shared" si="4"/>
        <v>0</v>
      </c>
      <c r="BN31" s="4">
        <v>50</v>
      </c>
      <c r="BO31" s="4">
        <f t="shared" si="5"/>
        <v>62</v>
      </c>
    </row>
    <row r="32" spans="1:67" x14ac:dyDescent="0.25">
      <c r="A32" s="259" t="s">
        <v>210</v>
      </c>
      <c r="B32" s="260"/>
      <c r="C32" s="4" t="s">
        <v>211</v>
      </c>
      <c r="D32" s="4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201"/>
      <c r="T32" s="201"/>
      <c r="U32" s="212">
        <f t="shared" si="0"/>
        <v>0</v>
      </c>
      <c r="V32" s="4"/>
      <c r="W32" s="72"/>
      <c r="X32" s="4"/>
      <c r="Y32" s="4"/>
      <c r="Z32" s="4">
        <f t="shared" si="1"/>
        <v>0</v>
      </c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72"/>
      <c r="AM32" s="72"/>
      <c r="AN32" s="72"/>
      <c r="AO32" s="72"/>
      <c r="AP32" s="72"/>
      <c r="AQ32" s="72"/>
      <c r="AR32" s="72"/>
      <c r="AS32" s="72"/>
      <c r="AT32" s="72">
        <v>2</v>
      </c>
      <c r="AU32" s="72"/>
      <c r="AV32" s="4"/>
      <c r="AW32" s="4"/>
      <c r="AX32" s="4"/>
      <c r="AY32" s="4"/>
      <c r="AZ32" s="200"/>
      <c r="BA32" s="4"/>
      <c r="BB32" s="212">
        <f t="shared" si="2"/>
        <v>2</v>
      </c>
      <c r="BC32" s="4"/>
      <c r="BD32" s="4"/>
      <c r="BE32" s="4"/>
      <c r="BF32" s="4"/>
      <c r="BG32" s="4">
        <f t="shared" si="3"/>
        <v>0</v>
      </c>
      <c r="BH32" s="72"/>
      <c r="BI32" s="72"/>
      <c r="BJ32" s="72"/>
      <c r="BK32" s="72"/>
      <c r="BL32" s="72"/>
      <c r="BM32" s="212">
        <f t="shared" si="4"/>
        <v>0</v>
      </c>
      <c r="BN32" s="4">
        <v>50</v>
      </c>
      <c r="BO32" s="4">
        <f t="shared" si="5"/>
        <v>52</v>
      </c>
    </row>
    <row r="33" spans="1:67" x14ac:dyDescent="0.25">
      <c r="A33" s="259" t="s">
        <v>212</v>
      </c>
      <c r="B33" s="260"/>
      <c r="C33" s="4" t="s">
        <v>213</v>
      </c>
      <c r="D33" s="26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208"/>
      <c r="T33" s="208"/>
      <c r="U33" s="212">
        <f t="shared" si="0"/>
        <v>0</v>
      </c>
      <c r="V33" s="26"/>
      <c r="W33" s="89"/>
      <c r="X33" s="26"/>
      <c r="Y33" s="26"/>
      <c r="Z33" s="4">
        <f t="shared" si="1"/>
        <v>0</v>
      </c>
      <c r="AA33" s="26"/>
      <c r="AB33" s="26"/>
      <c r="AC33" s="26">
        <v>0</v>
      </c>
      <c r="AD33" s="26"/>
      <c r="AE33" s="26"/>
      <c r="AF33" s="26"/>
      <c r="AG33" s="26"/>
      <c r="AH33" s="26"/>
      <c r="AI33" s="26"/>
      <c r="AJ33" s="26"/>
      <c r="AK33" s="26"/>
      <c r="AL33" s="89"/>
      <c r="AM33" s="89"/>
      <c r="AN33" s="89"/>
      <c r="AO33" s="89"/>
      <c r="AP33" s="89"/>
      <c r="AQ33" s="89"/>
      <c r="AR33" s="89"/>
      <c r="AS33" s="89"/>
      <c r="AT33" s="72">
        <v>2</v>
      </c>
      <c r="AU33" s="89"/>
      <c r="AV33" s="26"/>
      <c r="AW33" s="26"/>
      <c r="AX33" s="26"/>
      <c r="AY33" s="26"/>
      <c r="AZ33" s="206"/>
      <c r="BA33" s="26"/>
      <c r="BB33" s="212">
        <f t="shared" si="2"/>
        <v>2</v>
      </c>
      <c r="BC33" s="26"/>
      <c r="BD33" s="26"/>
      <c r="BE33" s="26"/>
      <c r="BF33" s="26"/>
      <c r="BG33" s="4">
        <f t="shared" si="3"/>
        <v>0</v>
      </c>
      <c r="BH33" s="89"/>
      <c r="BI33" s="89"/>
      <c r="BJ33" s="89"/>
      <c r="BK33" s="89"/>
      <c r="BL33" s="89"/>
      <c r="BM33" s="212">
        <f t="shared" si="4"/>
        <v>0</v>
      </c>
      <c r="BN33" s="4">
        <v>50</v>
      </c>
      <c r="BO33" s="4">
        <f t="shared" si="5"/>
        <v>52</v>
      </c>
    </row>
    <row r="34" spans="1:67" x14ac:dyDescent="0.25">
      <c r="A34" s="259" t="s">
        <v>214</v>
      </c>
      <c r="B34" s="260"/>
      <c r="C34" s="4" t="s">
        <v>215</v>
      </c>
      <c r="D34" s="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201"/>
      <c r="T34" s="201"/>
      <c r="U34" s="212">
        <f t="shared" si="0"/>
        <v>0</v>
      </c>
      <c r="V34" s="4"/>
      <c r="W34" s="72"/>
      <c r="X34" s="4"/>
      <c r="Y34" s="4"/>
      <c r="Z34" s="4">
        <f t="shared" si="1"/>
        <v>0</v>
      </c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72"/>
      <c r="AM34" s="72"/>
      <c r="AN34" s="72"/>
      <c r="AO34" s="72"/>
      <c r="AP34" s="72"/>
      <c r="AQ34" s="72"/>
      <c r="AR34" s="72"/>
      <c r="AS34" s="72"/>
      <c r="AT34" s="72">
        <v>2</v>
      </c>
      <c r="AU34" s="72"/>
      <c r="AV34" s="4"/>
      <c r="AW34" s="4"/>
      <c r="AX34" s="4"/>
      <c r="AY34" s="4"/>
      <c r="AZ34" s="200"/>
      <c r="BA34" s="4"/>
      <c r="BB34" s="212">
        <f t="shared" si="2"/>
        <v>2</v>
      </c>
      <c r="BC34" s="4"/>
      <c r="BD34" s="4"/>
      <c r="BE34" s="4"/>
      <c r="BF34" s="4"/>
      <c r="BG34" s="4">
        <f t="shared" si="3"/>
        <v>0</v>
      </c>
      <c r="BH34" s="72"/>
      <c r="BI34" s="72"/>
      <c r="BJ34" s="72"/>
      <c r="BK34" s="72"/>
      <c r="BL34" s="72"/>
      <c r="BM34" s="212">
        <f t="shared" si="4"/>
        <v>0</v>
      </c>
      <c r="BN34" s="4">
        <v>50</v>
      </c>
      <c r="BO34" s="4">
        <f t="shared" si="5"/>
        <v>52</v>
      </c>
    </row>
    <row r="35" spans="1:67" x14ac:dyDescent="0.25">
      <c r="A35" s="259" t="s">
        <v>216</v>
      </c>
      <c r="B35" s="260"/>
      <c r="C35" s="4" t="s">
        <v>217</v>
      </c>
      <c r="D35" s="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201"/>
      <c r="T35" s="201"/>
      <c r="U35" s="212">
        <f t="shared" si="0"/>
        <v>0</v>
      </c>
      <c r="V35" s="4"/>
      <c r="W35" s="72"/>
      <c r="X35" s="4"/>
      <c r="Y35" s="4"/>
      <c r="Z35" s="4">
        <f t="shared" si="1"/>
        <v>0</v>
      </c>
      <c r="AA35" s="4"/>
      <c r="AB35" s="4"/>
      <c r="AC35" s="4"/>
      <c r="AD35" s="4">
        <v>0</v>
      </c>
      <c r="AE35" s="4"/>
      <c r="AF35" s="4"/>
      <c r="AG35" s="4"/>
      <c r="AH35" s="4"/>
      <c r="AI35" s="4"/>
      <c r="AJ35" s="4"/>
      <c r="AK35" s="4"/>
      <c r="AL35" s="72"/>
      <c r="AM35" s="72"/>
      <c r="AN35" s="72"/>
      <c r="AO35" s="72"/>
      <c r="AP35" s="72"/>
      <c r="AQ35" s="72"/>
      <c r="AR35" s="72"/>
      <c r="AS35" s="72"/>
      <c r="AT35" s="72">
        <v>2</v>
      </c>
      <c r="AU35" s="72"/>
      <c r="AV35" s="4"/>
      <c r="AW35" s="4"/>
      <c r="AX35" s="4"/>
      <c r="AY35" s="4"/>
      <c r="AZ35" s="200"/>
      <c r="BA35" s="4">
        <v>3</v>
      </c>
      <c r="BB35" s="212">
        <f t="shared" si="2"/>
        <v>5</v>
      </c>
      <c r="BC35" s="4"/>
      <c r="BD35" s="4"/>
      <c r="BE35" s="4"/>
      <c r="BF35" s="4"/>
      <c r="BG35" s="4">
        <f t="shared" si="3"/>
        <v>0</v>
      </c>
      <c r="BH35" s="72"/>
      <c r="BI35" s="72"/>
      <c r="BJ35" s="72"/>
      <c r="BK35" s="72"/>
      <c r="BL35" s="72"/>
      <c r="BM35" s="212">
        <f t="shared" si="4"/>
        <v>0</v>
      </c>
      <c r="BN35" s="4">
        <v>50</v>
      </c>
      <c r="BO35" s="4">
        <f t="shared" si="5"/>
        <v>55</v>
      </c>
    </row>
    <row r="36" spans="1:67" x14ac:dyDescent="0.25">
      <c r="A36" s="259" t="s">
        <v>218</v>
      </c>
      <c r="B36" s="260"/>
      <c r="C36" s="4" t="s">
        <v>219</v>
      </c>
      <c r="D36" s="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201"/>
      <c r="T36" s="201"/>
      <c r="U36" s="212">
        <f t="shared" si="0"/>
        <v>0</v>
      </c>
      <c r="V36" s="4">
        <v>3</v>
      </c>
      <c r="W36" s="72"/>
      <c r="X36" s="4"/>
      <c r="Y36" s="4"/>
      <c r="Z36" s="4">
        <f t="shared" si="1"/>
        <v>3</v>
      </c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72"/>
      <c r="AM36" s="72"/>
      <c r="AN36" s="72"/>
      <c r="AO36" s="72"/>
      <c r="AP36" s="72"/>
      <c r="AQ36" s="72"/>
      <c r="AR36" s="72"/>
      <c r="AS36" s="72"/>
      <c r="AT36" s="72">
        <v>2</v>
      </c>
      <c r="AU36" s="72"/>
      <c r="AV36" s="4"/>
      <c r="AW36" s="4"/>
      <c r="AX36" s="4"/>
      <c r="AY36" s="4"/>
      <c r="AZ36" s="200"/>
      <c r="BA36" s="4"/>
      <c r="BB36" s="212">
        <f t="shared" si="2"/>
        <v>2</v>
      </c>
      <c r="BC36" s="4"/>
      <c r="BD36" s="4"/>
      <c r="BE36" s="4"/>
      <c r="BF36" s="4"/>
      <c r="BG36" s="4">
        <f t="shared" si="3"/>
        <v>0</v>
      </c>
      <c r="BH36" s="72"/>
      <c r="BI36" s="72"/>
      <c r="BJ36" s="72"/>
      <c r="BK36" s="72"/>
      <c r="BL36" s="72"/>
      <c r="BM36" s="212">
        <f t="shared" si="4"/>
        <v>0</v>
      </c>
      <c r="BN36" s="4">
        <v>50</v>
      </c>
      <c r="BO36" s="4">
        <f t="shared" si="5"/>
        <v>55</v>
      </c>
    </row>
    <row r="37" spans="1:67" x14ac:dyDescent="0.25">
      <c r="A37" s="259" t="s">
        <v>220</v>
      </c>
      <c r="B37" s="260"/>
      <c r="C37" s="4" t="s">
        <v>221</v>
      </c>
      <c r="D37" s="4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201"/>
      <c r="T37" s="201"/>
      <c r="U37" s="212">
        <f t="shared" si="0"/>
        <v>0</v>
      </c>
      <c r="V37" s="4"/>
      <c r="W37" s="72"/>
      <c r="X37" s="4"/>
      <c r="Y37" s="4"/>
      <c r="Z37" s="4">
        <f t="shared" si="1"/>
        <v>0</v>
      </c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72"/>
      <c r="AM37" s="72">
        <v>2</v>
      </c>
      <c r="AN37" s="72">
        <v>3</v>
      </c>
      <c r="AO37" s="72"/>
      <c r="AP37" s="72"/>
      <c r="AQ37" s="72"/>
      <c r="AR37" s="72"/>
      <c r="AS37" s="72"/>
      <c r="AT37" s="72">
        <v>2</v>
      </c>
      <c r="AU37" s="72"/>
      <c r="AV37" s="4"/>
      <c r="AW37" s="4"/>
      <c r="AX37" s="4"/>
      <c r="AY37" s="4"/>
      <c r="AZ37" s="200"/>
      <c r="BA37" s="4"/>
      <c r="BB37" s="212">
        <f t="shared" si="2"/>
        <v>7</v>
      </c>
      <c r="BC37" s="4"/>
      <c r="BD37" s="4"/>
      <c r="BE37" s="4"/>
      <c r="BF37" s="4"/>
      <c r="BG37" s="4">
        <f t="shared" si="3"/>
        <v>0</v>
      </c>
      <c r="BH37" s="72"/>
      <c r="BI37" s="72"/>
      <c r="BJ37" s="72"/>
      <c r="BK37" s="72"/>
      <c r="BL37" s="72"/>
      <c r="BM37" s="212">
        <f t="shared" si="4"/>
        <v>0</v>
      </c>
      <c r="BN37" s="4">
        <v>50</v>
      </c>
      <c r="BO37" s="4">
        <f t="shared" si="5"/>
        <v>57</v>
      </c>
    </row>
    <row r="38" spans="1:67" x14ac:dyDescent="0.25">
      <c r="A38" s="259" t="s">
        <v>222</v>
      </c>
      <c r="B38" s="260"/>
      <c r="C38" s="4" t="s">
        <v>223</v>
      </c>
      <c r="D38" s="4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201"/>
      <c r="T38" s="201"/>
      <c r="U38" s="212">
        <f t="shared" si="0"/>
        <v>0</v>
      </c>
      <c r="V38" s="4">
        <v>3</v>
      </c>
      <c r="W38" s="72"/>
      <c r="X38" s="4"/>
      <c r="Y38" s="4"/>
      <c r="Z38" s="4">
        <f t="shared" si="1"/>
        <v>3</v>
      </c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72"/>
      <c r="AM38" s="72"/>
      <c r="AN38" s="72"/>
      <c r="AO38" s="72"/>
      <c r="AP38" s="72"/>
      <c r="AQ38" s="72"/>
      <c r="AR38" s="72"/>
      <c r="AS38" s="72"/>
      <c r="AT38" s="72">
        <v>2</v>
      </c>
      <c r="AU38" s="72"/>
      <c r="AV38" s="4"/>
      <c r="AW38" s="4"/>
      <c r="AX38" s="4"/>
      <c r="AY38" s="4"/>
      <c r="AZ38" s="200"/>
      <c r="BA38" s="4"/>
      <c r="BB38" s="212">
        <f t="shared" si="2"/>
        <v>2</v>
      </c>
      <c r="BC38" s="4"/>
      <c r="BD38" s="4"/>
      <c r="BE38" s="4"/>
      <c r="BF38" s="4"/>
      <c r="BG38" s="4">
        <f t="shared" si="3"/>
        <v>0</v>
      </c>
      <c r="BH38" s="72"/>
      <c r="BI38" s="72"/>
      <c r="BJ38" s="72"/>
      <c r="BK38" s="72"/>
      <c r="BL38" s="72">
        <v>2</v>
      </c>
      <c r="BM38" s="212">
        <f t="shared" si="4"/>
        <v>2</v>
      </c>
      <c r="BN38" s="4">
        <v>50</v>
      </c>
      <c r="BO38" s="4">
        <f t="shared" si="5"/>
        <v>57</v>
      </c>
    </row>
    <row r="39" spans="1:67" x14ac:dyDescent="0.25">
      <c r="A39" s="259" t="s">
        <v>224</v>
      </c>
      <c r="B39" s="260"/>
      <c r="C39" s="4" t="s">
        <v>225</v>
      </c>
      <c r="D39" s="4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201"/>
      <c r="T39" s="201"/>
      <c r="U39" s="212">
        <f t="shared" si="0"/>
        <v>0</v>
      </c>
      <c r="V39" s="4"/>
      <c r="W39" s="72"/>
      <c r="X39" s="4"/>
      <c r="Y39" s="4"/>
      <c r="Z39" s="4">
        <f t="shared" si="1"/>
        <v>0</v>
      </c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72"/>
      <c r="AM39" s="72"/>
      <c r="AN39" s="72"/>
      <c r="AO39" s="72"/>
      <c r="AP39" s="72"/>
      <c r="AQ39" s="72"/>
      <c r="AR39" s="72"/>
      <c r="AS39" s="72"/>
      <c r="AT39" s="72">
        <v>2</v>
      </c>
      <c r="AU39" s="72"/>
      <c r="AV39" s="4"/>
      <c r="AW39" s="4"/>
      <c r="AX39" s="4"/>
      <c r="AY39" s="4"/>
      <c r="AZ39" s="200"/>
      <c r="BA39" s="4"/>
      <c r="BB39" s="212">
        <f t="shared" si="2"/>
        <v>2</v>
      </c>
      <c r="BC39" s="4"/>
      <c r="BD39" s="4"/>
      <c r="BE39" s="4"/>
      <c r="BF39" s="4"/>
      <c r="BG39" s="4">
        <f t="shared" si="3"/>
        <v>0</v>
      </c>
      <c r="BH39" s="72"/>
      <c r="BI39" s="72"/>
      <c r="BJ39" s="72"/>
      <c r="BK39" s="72"/>
      <c r="BL39" s="72">
        <v>2</v>
      </c>
      <c r="BM39" s="212">
        <f t="shared" si="4"/>
        <v>2</v>
      </c>
      <c r="BN39" s="4">
        <v>50</v>
      </c>
      <c r="BO39" s="4">
        <f t="shared" si="5"/>
        <v>54</v>
      </c>
    </row>
    <row r="40" spans="1:67" x14ac:dyDescent="0.25">
      <c r="A40" s="259" t="s">
        <v>226</v>
      </c>
      <c r="B40" s="260"/>
      <c r="C40" s="4" t="s">
        <v>227</v>
      </c>
      <c r="D40" s="4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201"/>
      <c r="T40" s="201"/>
      <c r="U40" s="212">
        <f t="shared" si="0"/>
        <v>0</v>
      </c>
      <c r="V40" s="4">
        <v>3</v>
      </c>
      <c r="W40" s="72"/>
      <c r="X40" s="4"/>
      <c r="Y40" s="4"/>
      <c r="Z40" s="4">
        <f t="shared" si="1"/>
        <v>3</v>
      </c>
      <c r="AA40" s="4"/>
      <c r="AB40" s="4">
        <v>5</v>
      </c>
      <c r="AC40" s="4"/>
      <c r="AD40" s="4"/>
      <c r="AE40" s="4"/>
      <c r="AF40" s="4"/>
      <c r="AG40" s="4"/>
      <c r="AH40" s="4">
        <v>3</v>
      </c>
      <c r="AI40" s="4"/>
      <c r="AJ40" s="4">
        <v>3</v>
      </c>
      <c r="AK40" s="4">
        <v>3</v>
      </c>
      <c r="AL40" s="72"/>
      <c r="AM40" s="72">
        <v>2</v>
      </c>
      <c r="AN40" s="72"/>
      <c r="AO40" s="72"/>
      <c r="AP40" s="72"/>
      <c r="AQ40" s="72"/>
      <c r="AR40" s="72"/>
      <c r="AS40" s="72">
        <v>2</v>
      </c>
      <c r="AT40" s="72">
        <v>2</v>
      </c>
      <c r="AU40" s="72"/>
      <c r="AV40" s="4"/>
      <c r="AW40" s="4"/>
      <c r="AX40" s="4"/>
      <c r="AY40" s="4">
        <v>3</v>
      </c>
      <c r="AZ40" s="200"/>
      <c r="BA40" s="4"/>
      <c r="BB40" s="212" t="str">
        <f t="shared" si="2"/>
        <v>20</v>
      </c>
      <c r="BC40" s="4">
        <v>2</v>
      </c>
      <c r="BD40" s="4"/>
      <c r="BE40" s="4"/>
      <c r="BF40" s="4"/>
      <c r="BG40" s="4">
        <f t="shared" si="3"/>
        <v>2</v>
      </c>
      <c r="BH40" s="72"/>
      <c r="BI40" s="72"/>
      <c r="BJ40" s="72">
        <v>3</v>
      </c>
      <c r="BK40" s="72"/>
      <c r="BL40" s="72"/>
      <c r="BM40" s="212">
        <f t="shared" si="4"/>
        <v>3</v>
      </c>
      <c r="BN40" s="4">
        <v>50</v>
      </c>
      <c r="BO40" s="4">
        <f t="shared" si="5"/>
        <v>78</v>
      </c>
    </row>
    <row r="41" spans="1:67" x14ac:dyDescent="0.25">
      <c r="A41" s="259" t="s">
        <v>228</v>
      </c>
      <c r="B41" s="260"/>
      <c r="C41" s="4" t="s">
        <v>1440</v>
      </c>
      <c r="D41" s="4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201"/>
      <c r="T41" s="201"/>
      <c r="U41" s="212">
        <f t="shared" si="0"/>
        <v>0</v>
      </c>
      <c r="V41" s="4">
        <v>3</v>
      </c>
      <c r="W41" s="72"/>
      <c r="X41" s="4"/>
      <c r="Y41" s="4"/>
      <c r="Z41" s="4">
        <v>3</v>
      </c>
      <c r="AA41" s="4"/>
      <c r="AB41" s="4"/>
      <c r="AC41" s="4"/>
      <c r="AD41" s="4"/>
      <c r="AE41" s="4"/>
      <c r="AF41" s="4"/>
      <c r="AG41" s="4"/>
      <c r="AH41" s="4">
        <v>2</v>
      </c>
      <c r="AI41" s="4"/>
      <c r="AJ41" s="4"/>
      <c r="AK41" s="4"/>
      <c r="AL41" s="72"/>
      <c r="AM41" s="72"/>
      <c r="AN41" s="72"/>
      <c r="AO41" s="72"/>
      <c r="AP41" s="72"/>
      <c r="AQ41" s="72"/>
      <c r="AR41" s="72"/>
      <c r="AS41" s="72"/>
      <c r="AT41" s="72">
        <v>2</v>
      </c>
      <c r="AU41" s="72"/>
      <c r="AV41" s="4"/>
      <c r="AW41" s="4"/>
      <c r="AX41" s="4"/>
      <c r="AY41" s="4"/>
      <c r="AZ41" s="200"/>
      <c r="BA41" s="4"/>
      <c r="BB41" s="212">
        <f t="shared" si="2"/>
        <v>4</v>
      </c>
      <c r="BC41" s="4"/>
      <c r="BD41" s="4"/>
      <c r="BE41" s="4"/>
      <c r="BF41" s="4"/>
      <c r="BG41" s="4">
        <v>0</v>
      </c>
      <c r="BH41" s="72"/>
      <c r="BI41" s="72"/>
      <c r="BJ41" s="72"/>
      <c r="BK41" s="72"/>
      <c r="BL41" s="72">
        <v>2</v>
      </c>
      <c r="BM41" s="212">
        <f t="shared" si="4"/>
        <v>2</v>
      </c>
      <c r="BN41" s="4">
        <v>50</v>
      </c>
      <c r="BO41" s="4">
        <f t="shared" si="5"/>
        <v>59</v>
      </c>
    </row>
    <row r="42" spans="1:67" x14ac:dyDescent="0.25">
      <c r="A42" s="259" t="s">
        <v>229</v>
      </c>
      <c r="B42" s="260"/>
      <c r="C42" s="4" t="s">
        <v>1441</v>
      </c>
      <c r="D42" s="4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201"/>
      <c r="T42" s="201"/>
      <c r="U42" s="212">
        <f t="shared" si="0"/>
        <v>0</v>
      </c>
      <c r="V42" s="4"/>
      <c r="W42" s="72"/>
      <c r="X42" s="4"/>
      <c r="Y42" s="4"/>
      <c r="Z42" s="4">
        <v>0</v>
      </c>
      <c r="AA42" s="4"/>
      <c r="AB42" s="4"/>
      <c r="AC42" s="4">
        <v>0</v>
      </c>
      <c r="AD42" s="4"/>
      <c r="AE42" s="4"/>
      <c r="AF42" s="4"/>
      <c r="AG42" s="4"/>
      <c r="AH42" s="4"/>
      <c r="AI42" s="4"/>
      <c r="AJ42" s="4"/>
      <c r="AK42" s="4"/>
      <c r="AL42" s="72"/>
      <c r="AM42" s="72"/>
      <c r="AN42" s="72"/>
      <c r="AO42" s="72"/>
      <c r="AP42" s="72"/>
      <c r="AQ42" s="72"/>
      <c r="AR42" s="72"/>
      <c r="AS42" s="72"/>
      <c r="AT42" s="72">
        <v>2</v>
      </c>
      <c r="AU42" s="72"/>
      <c r="AV42" s="4"/>
      <c r="AW42" s="4"/>
      <c r="AX42" s="4"/>
      <c r="AY42" s="4"/>
      <c r="AZ42" s="200"/>
      <c r="BA42" s="4"/>
      <c r="BB42" s="212">
        <f t="shared" si="2"/>
        <v>2</v>
      </c>
      <c r="BC42" s="4"/>
      <c r="BD42" s="4"/>
      <c r="BE42" s="4"/>
      <c r="BF42" s="4"/>
      <c r="BG42" s="4">
        <v>0</v>
      </c>
      <c r="BH42" s="72"/>
      <c r="BI42" s="72"/>
      <c r="BJ42" s="72"/>
      <c r="BK42" s="72"/>
      <c r="BL42" s="72"/>
      <c r="BM42" s="212">
        <f t="shared" si="4"/>
        <v>0</v>
      </c>
      <c r="BN42" s="4">
        <v>50</v>
      </c>
      <c r="BO42" s="4">
        <f t="shared" si="5"/>
        <v>52</v>
      </c>
    </row>
    <row r="43" spans="1:67" x14ac:dyDescent="0.25">
      <c r="A43" s="259" t="s">
        <v>316</v>
      </c>
      <c r="B43" s="260"/>
      <c r="C43" s="4" t="s">
        <v>1442</v>
      </c>
      <c r="D43" s="4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201"/>
      <c r="T43" s="201"/>
      <c r="U43" s="212">
        <f t="shared" si="0"/>
        <v>0</v>
      </c>
      <c r="V43" s="4">
        <v>3</v>
      </c>
      <c r="W43" s="72"/>
      <c r="X43" s="4"/>
      <c r="Y43" s="4"/>
      <c r="Z43" s="4">
        <v>3</v>
      </c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72"/>
      <c r="AM43" s="72"/>
      <c r="AN43" s="72"/>
      <c r="AO43" s="72"/>
      <c r="AP43" s="72"/>
      <c r="AQ43" s="72"/>
      <c r="AR43" s="72"/>
      <c r="AS43" s="72"/>
      <c r="AT43" s="72">
        <v>2</v>
      </c>
      <c r="AU43" s="72"/>
      <c r="AV43" s="4">
        <v>5</v>
      </c>
      <c r="AW43" s="4"/>
      <c r="AX43" s="4"/>
      <c r="AY43" s="4"/>
      <c r="AZ43" s="200"/>
      <c r="BA43" s="4"/>
      <c r="BB43" s="212">
        <f t="shared" si="2"/>
        <v>7</v>
      </c>
      <c r="BC43" s="4"/>
      <c r="BD43" s="4"/>
      <c r="BE43" s="4"/>
      <c r="BF43" s="4"/>
      <c r="BG43" s="4">
        <v>0</v>
      </c>
      <c r="BH43" s="72"/>
      <c r="BI43" s="72"/>
      <c r="BJ43" s="72"/>
      <c r="BK43" s="72"/>
      <c r="BL43" s="72"/>
      <c r="BM43" s="212">
        <f t="shared" si="4"/>
        <v>0</v>
      </c>
      <c r="BN43" s="4">
        <v>50</v>
      </c>
      <c r="BO43" s="4">
        <f t="shared" si="5"/>
        <v>60</v>
      </c>
    </row>
    <row r="44" spans="1:67" x14ac:dyDescent="0.25">
      <c r="A44" s="266" t="s">
        <v>2240</v>
      </c>
      <c r="B44" s="267"/>
      <c r="C44" s="201" t="s">
        <v>2241</v>
      </c>
      <c r="D44" s="200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12">
        <f t="shared" si="0"/>
        <v>0</v>
      </c>
      <c r="V44" s="200"/>
      <c r="W44" s="201"/>
      <c r="X44" s="200"/>
      <c r="Y44" s="200"/>
      <c r="Z44" s="200">
        <v>0</v>
      </c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1"/>
      <c r="AM44" s="201"/>
      <c r="AN44" s="201"/>
      <c r="AO44" s="201"/>
      <c r="AP44" s="201"/>
      <c r="AQ44" s="201"/>
      <c r="AR44" s="201"/>
      <c r="AS44" s="201"/>
      <c r="AT44" s="201">
        <v>2</v>
      </c>
      <c r="AU44" s="201"/>
      <c r="AV44" s="200"/>
      <c r="AW44" s="200"/>
      <c r="AX44" s="200"/>
      <c r="AY44" s="200"/>
      <c r="AZ44" s="200"/>
      <c r="BA44" s="200"/>
      <c r="BB44" s="212">
        <f t="shared" si="2"/>
        <v>2</v>
      </c>
      <c r="BC44" s="200"/>
      <c r="BD44" s="200"/>
      <c r="BE44" s="200"/>
      <c r="BF44" s="200"/>
      <c r="BG44" s="200">
        <v>0</v>
      </c>
      <c r="BH44" s="201"/>
      <c r="BI44" s="201"/>
      <c r="BJ44" s="201"/>
      <c r="BK44" s="201"/>
      <c r="BL44" s="201"/>
      <c r="BM44" s="212">
        <f t="shared" si="4"/>
        <v>0</v>
      </c>
      <c r="BN44" s="200">
        <v>50</v>
      </c>
      <c r="BO44" s="200">
        <f t="shared" ref="BO44:BO47" si="6">BN44+BM44+BG44+BB44+Z44+U44</f>
        <v>52</v>
      </c>
    </row>
    <row r="45" spans="1:67" x14ac:dyDescent="0.25">
      <c r="A45" s="266" t="s">
        <v>2242</v>
      </c>
      <c r="B45" s="267"/>
      <c r="C45" s="201" t="s">
        <v>2243</v>
      </c>
      <c r="D45" s="200"/>
      <c r="E45" s="201"/>
      <c r="F45" s="201"/>
      <c r="G45" s="201">
        <v>2</v>
      </c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>
        <v>1</v>
      </c>
      <c r="T45" s="201">
        <v>1</v>
      </c>
      <c r="U45" s="212">
        <f t="shared" si="0"/>
        <v>4</v>
      </c>
      <c r="V45" s="200"/>
      <c r="W45" s="201"/>
      <c r="X45" s="200"/>
      <c r="Y45" s="200"/>
      <c r="Z45" s="200">
        <v>0</v>
      </c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1"/>
      <c r="AM45" s="201"/>
      <c r="AN45" s="201"/>
      <c r="AO45" s="201"/>
      <c r="AP45" s="201"/>
      <c r="AQ45" s="201"/>
      <c r="AR45" s="201"/>
      <c r="AS45" s="201"/>
      <c r="AT45" s="201">
        <v>2</v>
      </c>
      <c r="AU45" s="201"/>
      <c r="AV45" s="200"/>
      <c r="AW45" s="200"/>
      <c r="AX45" s="200">
        <v>5</v>
      </c>
      <c r="AY45" s="200"/>
      <c r="AZ45" s="200">
        <v>3</v>
      </c>
      <c r="BA45" s="200"/>
      <c r="BB45" s="212">
        <f t="shared" si="2"/>
        <v>10</v>
      </c>
      <c r="BC45" s="200"/>
      <c r="BD45" s="200"/>
      <c r="BE45" s="200"/>
      <c r="BF45" s="200"/>
      <c r="BG45" s="200">
        <v>0</v>
      </c>
      <c r="BH45" s="201"/>
      <c r="BI45" s="201"/>
      <c r="BJ45" s="201"/>
      <c r="BK45" s="201"/>
      <c r="BL45" s="201"/>
      <c r="BM45" s="212">
        <f t="shared" si="4"/>
        <v>0</v>
      </c>
      <c r="BN45" s="200">
        <v>50</v>
      </c>
      <c r="BO45" s="200">
        <f t="shared" si="6"/>
        <v>64</v>
      </c>
    </row>
    <row r="46" spans="1:67" x14ac:dyDescent="0.25">
      <c r="A46" s="266" t="s">
        <v>2244</v>
      </c>
      <c r="B46" s="267"/>
      <c r="C46" s="201" t="s">
        <v>2245</v>
      </c>
      <c r="D46" s="200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12">
        <f t="shared" si="0"/>
        <v>0</v>
      </c>
      <c r="V46" s="200"/>
      <c r="W46" s="201"/>
      <c r="X46" s="200"/>
      <c r="Y46" s="200"/>
      <c r="Z46" s="200">
        <v>0</v>
      </c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1"/>
      <c r="AM46" s="201"/>
      <c r="AN46" s="201"/>
      <c r="AO46" s="201"/>
      <c r="AP46" s="201"/>
      <c r="AQ46" s="201"/>
      <c r="AR46" s="201"/>
      <c r="AS46" s="201"/>
      <c r="AT46" s="201">
        <v>2</v>
      </c>
      <c r="AU46" s="201"/>
      <c r="AV46" s="200"/>
      <c r="AW46" s="200"/>
      <c r="AX46" s="200"/>
      <c r="AY46" s="200"/>
      <c r="AZ46" s="200"/>
      <c r="BA46" s="200"/>
      <c r="BB46" s="212">
        <f t="shared" si="2"/>
        <v>2</v>
      </c>
      <c r="BC46" s="200"/>
      <c r="BD46" s="200"/>
      <c r="BE46" s="200"/>
      <c r="BF46" s="200"/>
      <c r="BG46" s="200">
        <v>0</v>
      </c>
      <c r="BH46" s="201"/>
      <c r="BI46" s="201"/>
      <c r="BJ46" s="201"/>
      <c r="BK46" s="201"/>
      <c r="BL46" s="201"/>
      <c r="BM46" s="212">
        <f t="shared" si="4"/>
        <v>0</v>
      </c>
      <c r="BN46" s="200">
        <v>50</v>
      </c>
      <c r="BO46" s="200">
        <f t="shared" si="6"/>
        <v>52</v>
      </c>
    </row>
    <row r="47" spans="1:67" x14ac:dyDescent="0.25">
      <c r="A47" s="266" t="s">
        <v>2246</v>
      </c>
      <c r="B47" s="267"/>
      <c r="C47" s="201" t="s">
        <v>2247</v>
      </c>
      <c r="D47" s="200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12">
        <f t="shared" si="0"/>
        <v>0</v>
      </c>
      <c r="V47" s="200"/>
      <c r="W47" s="201"/>
      <c r="X47" s="200"/>
      <c r="Y47" s="200"/>
      <c r="Z47" s="200">
        <v>0</v>
      </c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1"/>
      <c r="AM47" s="201"/>
      <c r="AN47" s="201"/>
      <c r="AO47" s="201"/>
      <c r="AP47" s="201"/>
      <c r="AQ47" s="201"/>
      <c r="AR47" s="201"/>
      <c r="AS47" s="201"/>
      <c r="AT47" s="201">
        <v>2</v>
      </c>
      <c r="AU47" s="201"/>
      <c r="AV47" s="200"/>
      <c r="AW47" s="200"/>
      <c r="AX47" s="200"/>
      <c r="AY47" s="200"/>
      <c r="AZ47" s="200"/>
      <c r="BA47" s="200"/>
      <c r="BB47" s="212">
        <f t="shared" si="2"/>
        <v>2</v>
      </c>
      <c r="BC47" s="200"/>
      <c r="BD47" s="200"/>
      <c r="BE47" s="200"/>
      <c r="BF47" s="200"/>
      <c r="BG47" s="200">
        <v>0</v>
      </c>
      <c r="BH47" s="201"/>
      <c r="BI47" s="201"/>
      <c r="BJ47" s="201"/>
      <c r="BK47" s="201"/>
      <c r="BL47" s="201"/>
      <c r="BM47" s="212">
        <f t="shared" si="4"/>
        <v>0</v>
      </c>
      <c r="BN47" s="200">
        <v>50</v>
      </c>
      <c r="BO47" s="200">
        <f t="shared" si="6"/>
        <v>52</v>
      </c>
    </row>
    <row r="48" spans="1:67" x14ac:dyDescent="0.25">
      <c r="A48" s="256" t="s">
        <v>2248</v>
      </c>
      <c r="B48" s="256"/>
      <c r="C48" s="200" t="s">
        <v>2249</v>
      </c>
      <c r="D48" s="200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12">
        <f t="shared" si="0"/>
        <v>0</v>
      </c>
      <c r="V48" s="200"/>
      <c r="W48" s="201"/>
      <c r="X48" s="200"/>
      <c r="Y48" s="200"/>
      <c r="Z48" s="200">
        <v>0</v>
      </c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1"/>
      <c r="AM48" s="201"/>
      <c r="AN48" s="201"/>
      <c r="AO48" s="201"/>
      <c r="AP48" s="201"/>
      <c r="AQ48" s="201"/>
      <c r="AR48" s="201"/>
      <c r="AS48" s="201"/>
      <c r="AT48" s="201">
        <v>2</v>
      </c>
      <c r="AU48" s="201"/>
      <c r="AV48" s="200"/>
      <c r="AW48" s="200"/>
      <c r="AX48" s="200"/>
      <c r="AY48" s="200"/>
      <c r="AZ48" s="200"/>
      <c r="BA48" s="200"/>
      <c r="BB48" s="212">
        <f t="shared" si="2"/>
        <v>2</v>
      </c>
      <c r="BC48" s="200"/>
      <c r="BD48" s="200"/>
      <c r="BE48" s="200"/>
      <c r="BF48" s="200"/>
      <c r="BG48" s="200">
        <v>0</v>
      </c>
      <c r="BH48" s="201"/>
      <c r="BI48" s="201"/>
      <c r="BJ48" s="201"/>
      <c r="BK48" s="201"/>
      <c r="BL48" s="201"/>
      <c r="BM48" s="212">
        <f t="shared" si="4"/>
        <v>0</v>
      </c>
      <c r="BN48" s="200">
        <v>50</v>
      </c>
      <c r="BO48" s="200">
        <f t="shared" ref="BO48" si="7">BN48+BM48+BG48+BB48+Z48+U48</f>
        <v>52</v>
      </c>
    </row>
  </sheetData>
  <mergeCells count="114">
    <mergeCell ref="A44:B44"/>
    <mergeCell ref="A45:B45"/>
    <mergeCell ref="A46:B46"/>
    <mergeCell ref="A47:B47"/>
    <mergeCell ref="A48:B48"/>
    <mergeCell ref="A1:C2"/>
    <mergeCell ref="D1:BJ1"/>
    <mergeCell ref="D2:U2"/>
    <mergeCell ref="V2:Z2"/>
    <mergeCell ref="AF2:BC2"/>
    <mergeCell ref="BD2:BH2"/>
    <mergeCell ref="BI2:BO2"/>
    <mergeCell ref="BB3:BB6"/>
    <mergeCell ref="BG3:BG6"/>
    <mergeCell ref="O5:O6"/>
    <mergeCell ref="P5:P6"/>
    <mergeCell ref="Q5:Q6"/>
    <mergeCell ref="R5:R6"/>
    <mergeCell ref="V5:V6"/>
    <mergeCell ref="W5:W6"/>
    <mergeCell ref="X5:X6"/>
    <mergeCell ref="Y5:Y6"/>
    <mergeCell ref="AA5:AA6"/>
    <mergeCell ref="AB5:AB6"/>
    <mergeCell ref="BN3:BN6"/>
    <mergeCell ref="BO3:BO6"/>
    <mergeCell ref="A4:C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3:C3"/>
    <mergeCell ref="U3:U6"/>
    <mergeCell ref="Z3:Z6"/>
    <mergeCell ref="AW5:AW6"/>
    <mergeCell ref="BM3:BM6"/>
    <mergeCell ref="AQ5:AQ6"/>
    <mergeCell ref="AR5:AR6"/>
    <mergeCell ref="BK5:BK6"/>
    <mergeCell ref="BL5:BL6"/>
    <mergeCell ref="A6:B6"/>
    <mergeCell ref="A7:B7"/>
    <mergeCell ref="A8:B8"/>
    <mergeCell ref="BE5:BE6"/>
    <mergeCell ref="BF5:BF6"/>
    <mergeCell ref="BH5:BH6"/>
    <mergeCell ref="BI5:BI6"/>
    <mergeCell ref="BJ5:BJ6"/>
    <mergeCell ref="AX5:AX6"/>
    <mergeCell ref="AY5:AY6"/>
    <mergeCell ref="BA5:BA6"/>
    <mergeCell ref="BC5:BC6"/>
    <mergeCell ref="BD5:BD6"/>
    <mergeCell ref="AS5:AS6"/>
    <mergeCell ref="AT5:AT6"/>
    <mergeCell ref="AU5:AU6"/>
    <mergeCell ref="AN5:AN6"/>
    <mergeCell ref="AO5:AO6"/>
    <mergeCell ref="AV5:AV6"/>
    <mergeCell ref="AE5:AE6"/>
    <mergeCell ref="AF5:AF6"/>
    <mergeCell ref="AG5:AG6"/>
    <mergeCell ref="A10:B10"/>
    <mergeCell ref="AH5:AH6"/>
    <mergeCell ref="AP5:AP6"/>
    <mergeCell ref="AI5:AI6"/>
    <mergeCell ref="AJ5:AJ6"/>
    <mergeCell ref="AK5:AK6"/>
    <mergeCell ref="AL5:AL6"/>
    <mergeCell ref="AM5:AM6"/>
    <mergeCell ref="A9:B9"/>
    <mergeCell ref="AC5:AC6"/>
    <mergeCell ref="AD5:AD6"/>
    <mergeCell ref="A11:B11"/>
    <mergeCell ref="A12:B12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3:B13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8"/>
  <sheetViews>
    <sheetView zoomScale="60" zoomScaleNormal="60" workbookViewId="0">
      <selection activeCell="X32" sqref="X3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9" customWidth="1"/>
    <col min="9" max="16" width="9" style="19"/>
    <col min="17" max="20" width="15.77734375" style="19" customWidth="1"/>
    <col min="21" max="22" width="9" style="19"/>
    <col min="23" max="26" width="15.77734375" style="19" customWidth="1"/>
    <col min="27" max="44" width="9" style="19"/>
    <col min="45" max="48" width="15.77734375" style="19" customWidth="1"/>
    <col min="49" max="49" width="9" style="19"/>
    <col min="50" max="53" width="15.77734375" style="19" customWidth="1"/>
    <col min="54" max="16384" width="9" style="19"/>
  </cols>
  <sheetData>
    <row r="1" spans="1:57" s="1" customFormat="1" ht="35.25" customHeight="1" x14ac:dyDescent="0.25">
      <c r="A1" s="257" t="s">
        <v>945</v>
      </c>
      <c r="B1" s="257"/>
      <c r="C1" s="257"/>
      <c r="D1" s="258" t="s">
        <v>1181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19"/>
    </row>
    <row r="2" spans="1:57" s="1" customFormat="1" ht="14.25" customHeight="1" x14ac:dyDescent="0.25">
      <c r="A2" s="257"/>
      <c r="B2" s="257"/>
      <c r="C2" s="257"/>
      <c r="D2" s="255" t="s">
        <v>2253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 t="s">
        <v>2254</v>
      </c>
      <c r="R2" s="255"/>
      <c r="S2" s="255"/>
      <c r="T2" s="255"/>
      <c r="U2" s="255"/>
      <c r="V2" s="255"/>
      <c r="W2" s="255" t="s">
        <v>2255</v>
      </c>
      <c r="X2" s="255"/>
      <c r="Y2" s="255"/>
      <c r="Z2" s="255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255" t="s">
        <v>2256</v>
      </c>
      <c r="AT2" s="255"/>
      <c r="AU2" s="255"/>
      <c r="AV2" s="255"/>
      <c r="AW2" s="43"/>
      <c r="AX2" s="255" t="s">
        <v>2257</v>
      </c>
      <c r="AY2" s="255"/>
      <c r="AZ2" s="255"/>
      <c r="BA2" s="255"/>
      <c r="BB2" s="43"/>
      <c r="BC2" s="263" t="s">
        <v>1182</v>
      </c>
      <c r="BD2" s="255" t="s">
        <v>1183</v>
      </c>
      <c r="BE2" s="19"/>
    </row>
    <row r="3" spans="1:57" s="1" customFormat="1" ht="15.6" x14ac:dyDescent="0.25">
      <c r="A3" s="255" t="s">
        <v>1184</v>
      </c>
      <c r="B3" s="255"/>
      <c r="C3" s="255"/>
      <c r="D3" s="4"/>
      <c r="E3" s="4"/>
      <c r="F3" s="4"/>
      <c r="G3" s="4"/>
      <c r="H3" s="4"/>
      <c r="I3" s="43"/>
      <c r="J3" s="43"/>
      <c r="K3" s="43"/>
      <c r="L3" s="43"/>
      <c r="M3" s="43"/>
      <c r="N3" s="43"/>
      <c r="O3" s="43"/>
      <c r="P3" s="255" t="s">
        <v>1185</v>
      </c>
      <c r="Q3" s="4"/>
      <c r="R3" s="21"/>
      <c r="S3" s="21"/>
      <c r="T3" s="4"/>
      <c r="U3" s="43"/>
      <c r="V3" s="255" t="s">
        <v>1189</v>
      </c>
      <c r="W3" s="4"/>
      <c r="X3" s="4"/>
      <c r="Y3" s="4"/>
      <c r="Z3" s="4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255" t="s">
        <v>1199</v>
      </c>
      <c r="AS3" s="4"/>
      <c r="AT3" s="56"/>
      <c r="AU3" s="4"/>
      <c r="AV3" s="4"/>
      <c r="AW3" s="255" t="s">
        <v>1202</v>
      </c>
      <c r="AX3" s="4"/>
      <c r="AY3" s="56"/>
      <c r="AZ3" s="4"/>
      <c r="BA3" s="4"/>
      <c r="BB3" s="255" t="s">
        <v>1207</v>
      </c>
      <c r="BC3" s="264"/>
      <c r="BD3" s="255"/>
      <c r="BE3" s="19"/>
    </row>
    <row r="4" spans="1:57" s="1" customFormat="1" ht="79.95" customHeight="1" x14ac:dyDescent="0.25">
      <c r="A4" s="255" t="s">
        <v>1208</v>
      </c>
      <c r="B4" s="255"/>
      <c r="C4" s="255"/>
      <c r="D4" s="21" t="s">
        <v>1623</v>
      </c>
      <c r="E4" s="56" t="s">
        <v>1624</v>
      </c>
      <c r="F4" s="133" t="s">
        <v>1209</v>
      </c>
      <c r="G4" s="118" t="s">
        <v>1625</v>
      </c>
      <c r="H4" s="61" t="s">
        <v>1626</v>
      </c>
      <c r="I4" s="21" t="s">
        <v>1627</v>
      </c>
      <c r="J4" s="56" t="s">
        <v>1628</v>
      </c>
      <c r="K4" s="118" t="s">
        <v>1629</v>
      </c>
      <c r="L4" s="21" t="s">
        <v>1630</v>
      </c>
      <c r="M4" s="56" t="s">
        <v>1400</v>
      </c>
      <c r="N4" s="21" t="s">
        <v>1631</v>
      </c>
      <c r="O4" s="56" t="s">
        <v>1632</v>
      </c>
      <c r="P4" s="255"/>
      <c r="Q4" s="41" t="s">
        <v>1633</v>
      </c>
      <c r="R4" s="41" t="s">
        <v>1634</v>
      </c>
      <c r="S4" s="41" t="s">
        <v>1635</v>
      </c>
      <c r="T4" s="61" t="s">
        <v>1636</v>
      </c>
      <c r="U4" s="41" t="s">
        <v>1637</v>
      </c>
      <c r="V4" s="255"/>
      <c r="W4" s="41" t="s">
        <v>1407</v>
      </c>
      <c r="X4" s="41" t="s">
        <v>1406</v>
      </c>
      <c r="Y4" s="41" t="s">
        <v>1638</v>
      </c>
      <c r="Z4" s="41" t="s">
        <v>1426</v>
      </c>
      <c r="AA4" s="41" t="s">
        <v>1639</v>
      </c>
      <c r="AB4" s="41" t="s">
        <v>1640</v>
      </c>
      <c r="AC4" s="41" t="s">
        <v>1641</v>
      </c>
      <c r="AD4" s="61" t="s">
        <v>1533</v>
      </c>
      <c r="AE4" s="41" t="s">
        <v>1615</v>
      </c>
      <c r="AF4" s="41" t="s">
        <v>1614</v>
      </c>
      <c r="AG4" s="41" t="s">
        <v>1642</v>
      </c>
      <c r="AH4" s="61" t="s">
        <v>1643</v>
      </c>
      <c r="AI4" s="41" t="s">
        <v>1644</v>
      </c>
      <c r="AJ4" s="41" t="s">
        <v>1645</v>
      </c>
      <c r="AK4" s="41" t="s">
        <v>1617</v>
      </c>
      <c r="AL4" s="41" t="s">
        <v>1646</v>
      </c>
      <c r="AM4" s="41" t="s">
        <v>1647</v>
      </c>
      <c r="AN4" s="61" t="s">
        <v>1648</v>
      </c>
      <c r="AO4" s="61" t="s">
        <v>1649</v>
      </c>
      <c r="AP4" s="61" t="s">
        <v>1650</v>
      </c>
      <c r="AQ4" s="41" t="s">
        <v>1651</v>
      </c>
      <c r="AR4" s="255"/>
      <c r="AS4" s="56" t="s">
        <v>1620</v>
      </c>
      <c r="AT4" s="56" t="s">
        <v>1621</v>
      </c>
      <c r="AU4" s="56" t="s">
        <v>1652</v>
      </c>
      <c r="AV4" s="41"/>
      <c r="AW4" s="255"/>
      <c r="AX4" s="56" t="s">
        <v>1653</v>
      </c>
      <c r="AY4" s="56"/>
      <c r="AZ4" s="56"/>
      <c r="BA4" s="41"/>
      <c r="BB4" s="255"/>
      <c r="BC4" s="264"/>
      <c r="BD4" s="255"/>
      <c r="BE4" s="19"/>
    </row>
    <row r="5" spans="1:57" s="1" customFormat="1" ht="15.6" customHeight="1" x14ac:dyDescent="0.25">
      <c r="A5" s="255" t="s">
        <v>1252</v>
      </c>
      <c r="B5" s="255"/>
      <c r="C5" s="255"/>
      <c r="D5" s="254"/>
      <c r="E5" s="254"/>
      <c r="F5" s="254"/>
      <c r="G5" s="254"/>
      <c r="H5" s="254"/>
      <c r="I5" s="242"/>
      <c r="J5" s="242"/>
      <c r="K5" s="242"/>
      <c r="L5" s="242"/>
      <c r="M5" s="242"/>
      <c r="N5" s="273"/>
      <c r="O5" s="273"/>
      <c r="P5" s="255"/>
      <c r="Q5" s="254"/>
      <c r="R5" s="242"/>
      <c r="S5" s="242"/>
      <c r="T5" s="242"/>
      <c r="U5" s="242"/>
      <c r="V5" s="255"/>
      <c r="W5" s="254"/>
      <c r="X5" s="254"/>
      <c r="Y5" s="254"/>
      <c r="Z5" s="254"/>
      <c r="AA5" s="242"/>
      <c r="AB5" s="242"/>
      <c r="AC5" s="242"/>
      <c r="AD5" s="242"/>
      <c r="AE5" s="273"/>
      <c r="AF5" s="273"/>
      <c r="AG5" s="273"/>
      <c r="AH5" s="273"/>
      <c r="AI5" s="273"/>
      <c r="AJ5" s="273"/>
      <c r="AK5" s="138"/>
      <c r="AL5" s="138"/>
      <c r="AM5" s="138"/>
      <c r="AN5" s="138"/>
      <c r="AO5" s="138"/>
      <c r="AP5" s="138"/>
      <c r="AQ5" s="138"/>
      <c r="AR5" s="255"/>
      <c r="AS5" s="242"/>
      <c r="AT5" s="242"/>
      <c r="AU5" s="242"/>
      <c r="AV5" s="254"/>
      <c r="AW5" s="255"/>
      <c r="AX5" s="242"/>
      <c r="AY5" s="254"/>
      <c r="AZ5" s="254"/>
      <c r="BA5" s="254"/>
      <c r="BB5" s="255"/>
      <c r="BC5" s="264"/>
      <c r="BD5" s="255"/>
      <c r="BE5" s="19"/>
    </row>
    <row r="6" spans="1:57" s="1" customFormat="1" ht="15.6" x14ac:dyDescent="0.25">
      <c r="A6" s="255" t="s">
        <v>1</v>
      </c>
      <c r="B6" s="255"/>
      <c r="C6" s="43" t="s">
        <v>2</v>
      </c>
      <c r="D6" s="254"/>
      <c r="E6" s="254"/>
      <c r="F6" s="254"/>
      <c r="G6" s="254"/>
      <c r="H6" s="254"/>
      <c r="I6" s="242"/>
      <c r="J6" s="242"/>
      <c r="K6" s="242"/>
      <c r="L6" s="242"/>
      <c r="M6" s="242"/>
      <c r="N6" s="274"/>
      <c r="O6" s="274"/>
      <c r="P6" s="255"/>
      <c r="Q6" s="254"/>
      <c r="R6" s="242"/>
      <c r="S6" s="242"/>
      <c r="T6" s="242"/>
      <c r="U6" s="242"/>
      <c r="V6" s="255"/>
      <c r="W6" s="254"/>
      <c r="X6" s="254"/>
      <c r="Y6" s="254"/>
      <c r="Z6" s="254"/>
      <c r="AA6" s="242"/>
      <c r="AB6" s="242"/>
      <c r="AC6" s="242"/>
      <c r="AD6" s="242"/>
      <c r="AE6" s="274"/>
      <c r="AF6" s="274"/>
      <c r="AG6" s="274"/>
      <c r="AH6" s="274"/>
      <c r="AI6" s="274"/>
      <c r="AJ6" s="274"/>
      <c r="AK6" s="139"/>
      <c r="AL6" s="139"/>
      <c r="AM6" s="139"/>
      <c r="AN6" s="139"/>
      <c r="AO6" s="139"/>
      <c r="AP6" s="139"/>
      <c r="AQ6" s="139"/>
      <c r="AR6" s="255"/>
      <c r="AS6" s="242"/>
      <c r="AT6" s="242"/>
      <c r="AU6" s="242"/>
      <c r="AV6" s="254"/>
      <c r="AW6" s="255"/>
      <c r="AX6" s="242"/>
      <c r="AY6" s="254"/>
      <c r="AZ6" s="254"/>
      <c r="BA6" s="254"/>
      <c r="BB6" s="255"/>
      <c r="BC6" s="265"/>
      <c r="BD6" s="255"/>
      <c r="BE6" s="19"/>
    </row>
    <row r="7" spans="1:57" s="1" customFormat="1" x14ac:dyDescent="0.25">
      <c r="A7" s="271" t="s">
        <v>947</v>
      </c>
      <c r="B7" s="272"/>
      <c r="C7" s="14" t="s">
        <v>946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>
        <f>IF(SUM(D7:O7)&gt;5,"5",SUM(D7:O7))</f>
        <v>0</v>
      </c>
      <c r="Q7" s="4"/>
      <c r="R7" s="21"/>
      <c r="S7" s="21"/>
      <c r="T7" s="4"/>
      <c r="U7" s="21"/>
      <c r="V7" s="4">
        <f>IF(SUM(Q7:U7)&gt;10,"10",IF(SUM(Q7:U7)&lt;0,"0",SUM(Q7:U7)))</f>
        <v>0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>
        <v>3</v>
      </c>
      <c r="AK7" s="4"/>
      <c r="AL7" s="4"/>
      <c r="AM7" s="4"/>
      <c r="AN7" s="4"/>
      <c r="AO7" s="4"/>
      <c r="AP7" s="4"/>
      <c r="AQ7" s="4"/>
      <c r="AR7" s="4">
        <f>IF(SUM(W7:AQ7)&gt;20,"20",SUM(W7:AQ7))</f>
        <v>3</v>
      </c>
      <c r="AS7" s="4"/>
      <c r="AT7" s="4"/>
      <c r="AU7" s="4"/>
      <c r="AV7" s="4"/>
      <c r="AW7" s="4">
        <f t="shared" ref="AW7:AW47" si="0">IF(SUM(AS7:AV7)&gt;10,"10",SUM(AS7:AV7))</f>
        <v>0</v>
      </c>
      <c r="AX7" s="4">
        <v>3</v>
      </c>
      <c r="AY7" s="4"/>
      <c r="AZ7" s="4"/>
      <c r="BA7" s="4"/>
      <c r="BB7" s="4">
        <f t="shared" ref="BB7:BB47" si="1">IF(SUM(AX7:BA7)&gt;15,"15",SUM(AX7:BA7))</f>
        <v>3</v>
      </c>
      <c r="BC7" s="4">
        <v>50</v>
      </c>
      <c r="BD7" s="4">
        <f>SUM(BB7+AW7+AR7+V7+P7+BC7)</f>
        <v>56</v>
      </c>
      <c r="BE7" s="19"/>
    </row>
    <row r="8" spans="1:57" s="1" customFormat="1" x14ac:dyDescent="0.25">
      <c r="A8" s="271" t="s">
        <v>949</v>
      </c>
      <c r="B8" s="272"/>
      <c r="C8" s="14" t="s">
        <v>948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12">
        <f t="shared" ref="P8:P47" si="2">IF(SUM(D8:O8)&gt;5,"5",SUM(D8:O8))</f>
        <v>0</v>
      </c>
      <c r="Q8" s="4">
        <v>3</v>
      </c>
      <c r="R8" s="4"/>
      <c r="S8" s="4"/>
      <c r="T8" s="4"/>
      <c r="U8" s="4">
        <v>2</v>
      </c>
      <c r="V8" s="212">
        <f t="shared" ref="V8:V47" si="3">IF(SUM(Q8:U8)&gt;10,"10",IF(SUM(Q8:U8)&lt;0,"0",SUM(Q8:U8)))</f>
        <v>5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>
        <v>3</v>
      </c>
      <c r="AK8" s="4"/>
      <c r="AL8" s="4"/>
      <c r="AM8" s="4"/>
      <c r="AN8" s="4"/>
      <c r="AO8" s="4"/>
      <c r="AP8" s="4"/>
      <c r="AQ8" s="4"/>
      <c r="AR8" s="212">
        <f t="shared" ref="AR8:AR47" si="4">IF(SUM(W8:AQ8)&gt;20,"20",SUM(W8:AQ8))</f>
        <v>3</v>
      </c>
      <c r="AS8" s="4"/>
      <c r="AT8" s="4"/>
      <c r="AU8" s="4"/>
      <c r="AV8" s="4"/>
      <c r="AW8" s="4">
        <f t="shared" si="0"/>
        <v>0</v>
      </c>
      <c r="AX8" s="4"/>
      <c r="AY8" s="4"/>
      <c r="AZ8" s="4"/>
      <c r="BA8" s="4"/>
      <c r="BB8" s="4">
        <f t="shared" si="1"/>
        <v>0</v>
      </c>
      <c r="BC8" s="4">
        <v>50</v>
      </c>
      <c r="BD8" s="4">
        <f t="shared" ref="BD8:BD47" si="5">SUM(BB8+AW8+AR8+V8+P8+BC8)</f>
        <v>58</v>
      </c>
      <c r="BE8" s="19"/>
    </row>
    <row r="9" spans="1:57" s="1" customFormat="1" x14ac:dyDescent="0.25">
      <c r="A9" s="271" t="s">
        <v>951</v>
      </c>
      <c r="B9" s="272"/>
      <c r="C9" s="14" t="s">
        <v>950</v>
      </c>
      <c r="D9" s="4">
        <v>2</v>
      </c>
      <c r="E9" s="4"/>
      <c r="F9" s="4"/>
      <c r="G9" s="4">
        <v>2</v>
      </c>
      <c r="H9" s="4"/>
      <c r="I9" s="4">
        <v>2</v>
      </c>
      <c r="J9" s="4"/>
      <c r="K9" s="4"/>
      <c r="L9" s="4"/>
      <c r="M9" s="4"/>
      <c r="N9" s="4"/>
      <c r="O9" s="4"/>
      <c r="P9" s="212" t="str">
        <f t="shared" si="2"/>
        <v>5</v>
      </c>
      <c r="Q9" s="4"/>
      <c r="R9" s="4"/>
      <c r="S9" s="4"/>
      <c r="T9" s="4"/>
      <c r="U9" s="4"/>
      <c r="V9" s="212">
        <f t="shared" si="3"/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>
        <v>3</v>
      </c>
      <c r="AN9" s="4"/>
      <c r="AO9" s="4"/>
      <c r="AP9" s="4"/>
      <c r="AQ9" s="4">
        <v>5</v>
      </c>
      <c r="AR9" s="212">
        <f t="shared" si="4"/>
        <v>8</v>
      </c>
      <c r="AS9" s="4"/>
      <c r="AT9" s="4"/>
      <c r="AU9" s="4"/>
      <c r="AV9" s="4"/>
      <c r="AW9" s="4">
        <f t="shared" si="0"/>
        <v>0</v>
      </c>
      <c r="AX9" s="4"/>
      <c r="AY9" s="4"/>
      <c r="AZ9" s="4"/>
      <c r="BA9" s="4"/>
      <c r="BB9" s="4">
        <f t="shared" si="1"/>
        <v>0</v>
      </c>
      <c r="BC9" s="4">
        <v>50</v>
      </c>
      <c r="BD9" s="4">
        <f t="shared" si="5"/>
        <v>63</v>
      </c>
      <c r="BE9" s="19"/>
    </row>
    <row r="10" spans="1:57" s="1" customFormat="1" x14ac:dyDescent="0.25">
      <c r="A10" s="271" t="s">
        <v>953</v>
      </c>
      <c r="B10" s="272"/>
      <c r="C10" s="14" t="s">
        <v>952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12">
        <f t="shared" si="2"/>
        <v>0</v>
      </c>
      <c r="Q10" s="4">
        <v>3</v>
      </c>
      <c r="R10" s="4"/>
      <c r="S10" s="4"/>
      <c r="T10" s="4"/>
      <c r="U10" s="4"/>
      <c r="V10" s="212">
        <f t="shared" si="3"/>
        <v>3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212">
        <f t="shared" si="4"/>
        <v>0</v>
      </c>
      <c r="AS10" s="4"/>
      <c r="AT10" s="4"/>
      <c r="AU10" s="4"/>
      <c r="AV10" s="4"/>
      <c r="AW10" s="4">
        <f t="shared" si="0"/>
        <v>0</v>
      </c>
      <c r="AX10" s="4"/>
      <c r="AY10" s="4"/>
      <c r="AZ10" s="4"/>
      <c r="BA10" s="4"/>
      <c r="BB10" s="4">
        <f t="shared" si="1"/>
        <v>0</v>
      </c>
      <c r="BC10" s="4">
        <v>50</v>
      </c>
      <c r="BD10" s="4">
        <f t="shared" si="5"/>
        <v>53</v>
      </c>
      <c r="BE10" s="19"/>
    </row>
    <row r="11" spans="1:57" s="1" customFormat="1" x14ac:dyDescent="0.25">
      <c r="A11" s="271" t="s">
        <v>955</v>
      </c>
      <c r="B11" s="272"/>
      <c r="C11" s="14" t="s">
        <v>954</v>
      </c>
      <c r="D11" s="4"/>
      <c r="E11" s="88"/>
      <c r="F11" s="4"/>
      <c r="G11" s="4"/>
      <c r="H11" s="4"/>
      <c r="I11" s="4"/>
      <c r="J11" s="88"/>
      <c r="K11" s="4"/>
      <c r="L11" s="4"/>
      <c r="M11" s="42"/>
      <c r="N11" s="4"/>
      <c r="O11" s="88"/>
      <c r="P11" s="212">
        <f t="shared" si="2"/>
        <v>0</v>
      </c>
      <c r="Q11" s="4">
        <v>3</v>
      </c>
      <c r="R11" s="4"/>
      <c r="S11" s="4"/>
      <c r="T11" s="4"/>
      <c r="U11" s="4"/>
      <c r="V11" s="212">
        <f t="shared" si="3"/>
        <v>3</v>
      </c>
      <c r="W11" s="4"/>
      <c r="X11" s="4"/>
      <c r="Y11" s="4"/>
      <c r="Z11" s="4"/>
      <c r="AA11" s="4"/>
      <c r="AB11" s="4"/>
      <c r="AC11" s="4"/>
      <c r="AD11" s="4">
        <v>3</v>
      </c>
      <c r="AE11" s="4"/>
      <c r="AF11" s="4">
        <v>4</v>
      </c>
      <c r="AG11" s="4"/>
      <c r="AH11" s="4"/>
      <c r="AI11" s="4"/>
      <c r="AJ11" s="4"/>
      <c r="AK11" s="4">
        <v>5</v>
      </c>
      <c r="AL11" s="4"/>
      <c r="AM11" s="4"/>
      <c r="AN11" s="4"/>
      <c r="AO11" s="4"/>
      <c r="AP11" s="4"/>
      <c r="AQ11" s="4">
        <v>5</v>
      </c>
      <c r="AR11" s="212">
        <f t="shared" si="4"/>
        <v>17</v>
      </c>
      <c r="AS11" s="4">
        <v>2</v>
      </c>
      <c r="AT11" s="4"/>
      <c r="AU11" s="4"/>
      <c r="AV11" s="4"/>
      <c r="AW11" s="4">
        <f t="shared" si="0"/>
        <v>2</v>
      </c>
      <c r="AX11" s="4"/>
      <c r="AY11" s="4"/>
      <c r="AZ11" s="4"/>
      <c r="BA11" s="4"/>
      <c r="BB11" s="4">
        <f t="shared" si="1"/>
        <v>0</v>
      </c>
      <c r="BC11" s="4">
        <v>50</v>
      </c>
      <c r="BD11" s="4">
        <f t="shared" si="5"/>
        <v>72</v>
      </c>
      <c r="BE11" s="19"/>
    </row>
    <row r="12" spans="1:57" s="1" customFormat="1" x14ac:dyDescent="0.25">
      <c r="A12" s="271" t="s">
        <v>957</v>
      </c>
      <c r="B12" s="272"/>
      <c r="C12" s="14" t="s">
        <v>956</v>
      </c>
      <c r="D12" s="4"/>
      <c r="E12" s="88"/>
      <c r="F12" s="4"/>
      <c r="G12" s="4"/>
      <c r="H12" s="4"/>
      <c r="I12" s="4"/>
      <c r="J12" s="88"/>
      <c r="K12" s="4"/>
      <c r="L12" s="4"/>
      <c r="M12" s="42"/>
      <c r="N12" s="4"/>
      <c r="O12" s="88"/>
      <c r="P12" s="212">
        <f t="shared" si="2"/>
        <v>0</v>
      </c>
      <c r="Q12" s="4"/>
      <c r="R12" s="4"/>
      <c r="S12" s="4"/>
      <c r="T12" s="4"/>
      <c r="U12" s="4"/>
      <c r="V12" s="212">
        <f t="shared" si="3"/>
        <v>0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>
        <v>3</v>
      </c>
      <c r="AK12" s="4"/>
      <c r="AL12" s="4"/>
      <c r="AM12" s="4"/>
      <c r="AN12" s="4"/>
      <c r="AO12" s="4"/>
      <c r="AP12" s="4"/>
      <c r="AQ12" s="4"/>
      <c r="AR12" s="212">
        <f t="shared" si="4"/>
        <v>3</v>
      </c>
      <c r="AS12" s="4"/>
      <c r="AT12" s="4"/>
      <c r="AU12" s="4"/>
      <c r="AV12" s="4"/>
      <c r="AW12" s="4">
        <f t="shared" si="0"/>
        <v>0</v>
      </c>
      <c r="AX12" s="4">
        <v>3</v>
      </c>
      <c r="AY12" s="4"/>
      <c r="AZ12" s="4"/>
      <c r="BA12" s="4"/>
      <c r="BB12" s="4">
        <f t="shared" si="1"/>
        <v>3</v>
      </c>
      <c r="BC12" s="4">
        <v>50</v>
      </c>
      <c r="BD12" s="4">
        <f t="shared" si="5"/>
        <v>56</v>
      </c>
      <c r="BE12" s="19"/>
    </row>
    <row r="13" spans="1:57" s="1" customFormat="1" x14ac:dyDescent="0.25">
      <c r="A13" s="271" t="s">
        <v>959</v>
      </c>
      <c r="B13" s="272"/>
      <c r="C13" s="14" t="s">
        <v>958</v>
      </c>
      <c r="D13" s="4"/>
      <c r="E13" s="88"/>
      <c r="F13" s="4"/>
      <c r="G13" s="4"/>
      <c r="H13" s="4"/>
      <c r="I13" s="4"/>
      <c r="J13" s="88"/>
      <c r="K13" s="4"/>
      <c r="L13" s="4"/>
      <c r="M13" s="42"/>
      <c r="N13" s="4"/>
      <c r="O13" s="88"/>
      <c r="P13" s="212">
        <f t="shared" si="2"/>
        <v>0</v>
      </c>
      <c r="Q13" s="4">
        <v>3</v>
      </c>
      <c r="R13" s="4"/>
      <c r="S13" s="4"/>
      <c r="T13" s="4"/>
      <c r="U13" s="4"/>
      <c r="V13" s="212">
        <f t="shared" si="3"/>
        <v>3</v>
      </c>
      <c r="W13" s="4"/>
      <c r="X13" s="4">
        <v>0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212">
        <f t="shared" si="4"/>
        <v>0</v>
      </c>
      <c r="AS13" s="4"/>
      <c r="AT13" s="4"/>
      <c r="AU13" s="4"/>
      <c r="AV13" s="4"/>
      <c r="AW13" s="4">
        <f t="shared" si="0"/>
        <v>0</v>
      </c>
      <c r="AX13" s="4">
        <v>3</v>
      </c>
      <c r="AY13" s="4"/>
      <c r="AZ13" s="4"/>
      <c r="BA13" s="4"/>
      <c r="BB13" s="4">
        <f t="shared" si="1"/>
        <v>3</v>
      </c>
      <c r="BC13" s="4">
        <v>50</v>
      </c>
      <c r="BD13" s="4">
        <f t="shared" si="5"/>
        <v>56</v>
      </c>
      <c r="BE13" s="19"/>
    </row>
    <row r="14" spans="1:57" s="1" customFormat="1" x14ac:dyDescent="0.25">
      <c r="A14" s="271" t="s">
        <v>961</v>
      </c>
      <c r="B14" s="272"/>
      <c r="C14" s="14" t="s">
        <v>960</v>
      </c>
      <c r="D14" s="4"/>
      <c r="E14" s="4"/>
      <c r="F14" s="4"/>
      <c r="G14" s="4"/>
      <c r="H14" s="4"/>
      <c r="I14" s="4"/>
      <c r="J14" s="88"/>
      <c r="K14" s="4"/>
      <c r="L14" s="4"/>
      <c r="M14" s="42"/>
      <c r="N14" s="4"/>
      <c r="O14" s="88"/>
      <c r="P14" s="212">
        <f t="shared" si="2"/>
        <v>0</v>
      </c>
      <c r="Q14" s="4"/>
      <c r="R14" s="4"/>
      <c r="S14" s="4"/>
      <c r="T14" s="4"/>
      <c r="U14" s="4"/>
      <c r="V14" s="212">
        <f t="shared" si="3"/>
        <v>0</v>
      </c>
      <c r="W14" s="4"/>
      <c r="X14" s="4"/>
      <c r="Y14" s="4"/>
      <c r="Z14" s="4">
        <v>2</v>
      </c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212">
        <f t="shared" si="4"/>
        <v>2</v>
      </c>
      <c r="AS14" s="4"/>
      <c r="AT14" s="4"/>
      <c r="AU14" s="4"/>
      <c r="AV14" s="4"/>
      <c r="AW14" s="4">
        <f t="shared" si="0"/>
        <v>0</v>
      </c>
      <c r="AX14" s="4"/>
      <c r="AY14" s="4"/>
      <c r="AZ14" s="4"/>
      <c r="BA14" s="4"/>
      <c r="BB14" s="4">
        <f t="shared" si="1"/>
        <v>0</v>
      </c>
      <c r="BC14" s="4">
        <v>50</v>
      </c>
      <c r="BD14" s="4">
        <f t="shared" si="5"/>
        <v>52</v>
      </c>
      <c r="BE14" s="19"/>
    </row>
    <row r="15" spans="1:57" s="1" customFormat="1" x14ac:dyDescent="0.25">
      <c r="A15" s="271" t="s">
        <v>963</v>
      </c>
      <c r="B15" s="272"/>
      <c r="C15" s="14" t="s">
        <v>962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2">
        <f t="shared" si="2"/>
        <v>0</v>
      </c>
      <c r="Q15" s="4">
        <v>3</v>
      </c>
      <c r="R15" s="4"/>
      <c r="S15" s="4"/>
      <c r="T15" s="4"/>
      <c r="U15" s="4"/>
      <c r="V15" s="212">
        <f t="shared" si="3"/>
        <v>3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>
        <v>5</v>
      </c>
      <c r="AL15" s="4"/>
      <c r="AM15" s="4"/>
      <c r="AN15" s="4"/>
      <c r="AO15" s="4"/>
      <c r="AP15" s="4"/>
      <c r="AQ15" s="4"/>
      <c r="AR15" s="212">
        <f t="shared" si="4"/>
        <v>5</v>
      </c>
      <c r="AS15" s="4"/>
      <c r="AT15" s="4"/>
      <c r="AU15" s="4"/>
      <c r="AV15" s="4"/>
      <c r="AW15" s="4">
        <f t="shared" si="0"/>
        <v>0</v>
      </c>
      <c r="AX15" s="4"/>
      <c r="AY15" s="4"/>
      <c r="AZ15" s="4"/>
      <c r="BA15" s="4"/>
      <c r="BB15" s="4">
        <f t="shared" si="1"/>
        <v>0</v>
      </c>
      <c r="BC15" s="4">
        <v>50</v>
      </c>
      <c r="BD15" s="4">
        <f t="shared" si="5"/>
        <v>58</v>
      </c>
      <c r="BE15" s="19"/>
    </row>
    <row r="16" spans="1:57" s="1" customFormat="1" x14ac:dyDescent="0.25">
      <c r="A16" s="271" t="s">
        <v>965</v>
      </c>
      <c r="B16" s="272"/>
      <c r="C16" s="14" t="s">
        <v>964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12">
        <f t="shared" si="2"/>
        <v>0</v>
      </c>
      <c r="Q16" s="4">
        <v>3</v>
      </c>
      <c r="R16" s="4"/>
      <c r="S16" s="4"/>
      <c r="T16" s="4"/>
      <c r="U16" s="4"/>
      <c r="V16" s="212">
        <f t="shared" si="3"/>
        <v>3</v>
      </c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>
        <v>2</v>
      </c>
      <c r="AI16" s="4"/>
      <c r="AJ16" s="4"/>
      <c r="AK16" s="4"/>
      <c r="AL16" s="4"/>
      <c r="AM16" s="4"/>
      <c r="AN16" s="4"/>
      <c r="AO16" s="4"/>
      <c r="AP16" s="4"/>
      <c r="AQ16" s="4"/>
      <c r="AR16" s="212">
        <f t="shared" si="4"/>
        <v>2</v>
      </c>
      <c r="AS16" s="4"/>
      <c r="AT16" s="4"/>
      <c r="AU16" s="4"/>
      <c r="AV16" s="4"/>
      <c r="AW16" s="4">
        <f t="shared" si="0"/>
        <v>0</v>
      </c>
      <c r="AX16" s="4"/>
      <c r="AY16" s="4"/>
      <c r="AZ16" s="4"/>
      <c r="BA16" s="4"/>
      <c r="BB16" s="4">
        <f t="shared" si="1"/>
        <v>0</v>
      </c>
      <c r="BC16" s="4">
        <v>50</v>
      </c>
      <c r="BD16" s="4">
        <f t="shared" si="5"/>
        <v>55</v>
      </c>
      <c r="BE16" s="19"/>
    </row>
    <row r="17" spans="1:57" s="1" customFormat="1" x14ac:dyDescent="0.25">
      <c r="A17" s="271" t="s">
        <v>967</v>
      </c>
      <c r="B17" s="272"/>
      <c r="C17" s="14" t="s">
        <v>966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12">
        <f t="shared" si="2"/>
        <v>0</v>
      </c>
      <c r="Q17" s="4">
        <v>3</v>
      </c>
      <c r="R17" s="4"/>
      <c r="S17" s="4"/>
      <c r="T17" s="4"/>
      <c r="U17" s="4"/>
      <c r="V17" s="212">
        <f t="shared" si="3"/>
        <v>3</v>
      </c>
      <c r="W17" s="4">
        <v>0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212">
        <f t="shared" si="4"/>
        <v>0</v>
      </c>
      <c r="AS17" s="4"/>
      <c r="AT17" s="4"/>
      <c r="AU17" s="4"/>
      <c r="AV17" s="4"/>
      <c r="AW17" s="4">
        <f t="shared" si="0"/>
        <v>0</v>
      </c>
      <c r="AX17" s="4"/>
      <c r="AY17" s="4"/>
      <c r="AZ17" s="4"/>
      <c r="BA17" s="4"/>
      <c r="BB17" s="4">
        <f t="shared" si="1"/>
        <v>0</v>
      </c>
      <c r="BC17" s="4">
        <v>50</v>
      </c>
      <c r="BD17" s="4">
        <f t="shared" si="5"/>
        <v>53</v>
      </c>
      <c r="BE17" s="19"/>
    </row>
    <row r="18" spans="1:57" s="1" customFormat="1" x14ac:dyDescent="0.25">
      <c r="A18" s="271" t="s">
        <v>969</v>
      </c>
      <c r="B18" s="272"/>
      <c r="C18" s="14" t="s">
        <v>968</v>
      </c>
      <c r="D18" s="4"/>
      <c r="E18" s="4">
        <v>1</v>
      </c>
      <c r="F18" s="4"/>
      <c r="G18" s="4"/>
      <c r="H18" s="4">
        <v>2</v>
      </c>
      <c r="I18" s="4"/>
      <c r="J18" s="4"/>
      <c r="K18" s="4"/>
      <c r="L18" s="4"/>
      <c r="M18" s="4"/>
      <c r="N18" s="4"/>
      <c r="O18" s="4"/>
      <c r="P18" s="212">
        <f t="shared" si="2"/>
        <v>3</v>
      </c>
      <c r="Q18" s="4">
        <v>3</v>
      </c>
      <c r="R18" s="4">
        <v>3</v>
      </c>
      <c r="S18" s="4"/>
      <c r="T18" s="4"/>
      <c r="U18" s="4"/>
      <c r="V18" s="212">
        <f t="shared" si="3"/>
        <v>6</v>
      </c>
      <c r="W18" s="4"/>
      <c r="X18" s="4"/>
      <c r="Y18" s="4"/>
      <c r="Z18" s="4"/>
      <c r="AA18" s="4">
        <v>3</v>
      </c>
      <c r="AB18" s="4">
        <v>3</v>
      </c>
      <c r="AC18" s="4"/>
      <c r="AD18" s="4"/>
      <c r="AE18" s="4">
        <v>2</v>
      </c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>
        <v>5</v>
      </c>
      <c r="AR18" s="212">
        <f t="shared" si="4"/>
        <v>13</v>
      </c>
      <c r="AS18" s="4"/>
      <c r="AT18" s="4"/>
      <c r="AU18" s="4"/>
      <c r="AV18" s="4"/>
      <c r="AW18" s="4">
        <f t="shared" si="0"/>
        <v>0</v>
      </c>
      <c r="AX18" s="4">
        <v>3</v>
      </c>
      <c r="AY18" s="4"/>
      <c r="AZ18" s="4"/>
      <c r="BA18" s="4"/>
      <c r="BB18" s="4">
        <f t="shared" si="1"/>
        <v>3</v>
      </c>
      <c r="BC18" s="4">
        <v>50</v>
      </c>
      <c r="BD18" s="4">
        <f t="shared" si="5"/>
        <v>75</v>
      </c>
      <c r="BE18" s="19"/>
    </row>
    <row r="19" spans="1:57" s="1" customFormat="1" x14ac:dyDescent="0.25">
      <c r="A19" s="271" t="s">
        <v>971</v>
      </c>
      <c r="B19" s="272"/>
      <c r="C19" s="14" t="s">
        <v>970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12">
        <f t="shared" si="2"/>
        <v>0</v>
      </c>
      <c r="Q19" s="4">
        <v>3</v>
      </c>
      <c r="R19" s="4"/>
      <c r="S19" s="4"/>
      <c r="T19" s="4"/>
      <c r="U19" s="4"/>
      <c r="V19" s="212">
        <f t="shared" si="3"/>
        <v>3</v>
      </c>
      <c r="W19" s="4"/>
      <c r="X19" s="4"/>
      <c r="Y19" s="4"/>
      <c r="Z19" s="4"/>
      <c r="AA19" s="4"/>
      <c r="AB19" s="4"/>
      <c r="AC19" s="4"/>
      <c r="AD19" s="4"/>
      <c r="AE19" s="4">
        <v>2</v>
      </c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212">
        <f t="shared" si="4"/>
        <v>2</v>
      </c>
      <c r="AS19" s="4"/>
      <c r="AT19" s="4"/>
      <c r="AU19" s="4"/>
      <c r="AV19" s="4"/>
      <c r="AW19" s="4">
        <f t="shared" si="0"/>
        <v>0</v>
      </c>
      <c r="AX19" s="4"/>
      <c r="AY19" s="4"/>
      <c r="AZ19" s="4"/>
      <c r="BA19" s="4"/>
      <c r="BB19" s="4">
        <f t="shared" si="1"/>
        <v>0</v>
      </c>
      <c r="BC19" s="4">
        <v>50</v>
      </c>
      <c r="BD19" s="4">
        <f t="shared" si="5"/>
        <v>55</v>
      </c>
      <c r="BE19" s="19"/>
    </row>
    <row r="20" spans="1:57" s="1" customFormat="1" x14ac:dyDescent="0.25">
      <c r="A20" s="271" t="s">
        <v>973</v>
      </c>
      <c r="B20" s="272"/>
      <c r="C20" s="14" t="s">
        <v>972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12">
        <f t="shared" si="2"/>
        <v>0</v>
      </c>
      <c r="Q20" s="4"/>
      <c r="R20" s="4"/>
      <c r="S20" s="4"/>
      <c r="T20" s="4"/>
      <c r="U20" s="4"/>
      <c r="V20" s="212">
        <f t="shared" si="3"/>
        <v>0</v>
      </c>
      <c r="W20" s="4">
        <v>0</v>
      </c>
      <c r="X20" s="4"/>
      <c r="Y20" s="4">
        <v>2</v>
      </c>
      <c r="Z20" s="4"/>
      <c r="AA20" s="4"/>
      <c r="AB20" s="4"/>
      <c r="AC20" s="4"/>
      <c r="AD20" s="4"/>
      <c r="AE20" s="4"/>
      <c r="AF20" s="4">
        <v>4</v>
      </c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212">
        <f t="shared" si="4"/>
        <v>6</v>
      </c>
      <c r="AS20" s="4"/>
      <c r="AT20" s="4"/>
      <c r="AU20" s="4"/>
      <c r="AV20" s="4"/>
      <c r="AW20" s="4">
        <f t="shared" si="0"/>
        <v>0</v>
      </c>
      <c r="AX20" s="4"/>
      <c r="AY20" s="4"/>
      <c r="AZ20" s="4"/>
      <c r="BA20" s="4"/>
      <c r="BB20" s="4">
        <f t="shared" si="1"/>
        <v>0</v>
      </c>
      <c r="BC20" s="4">
        <v>50</v>
      </c>
      <c r="BD20" s="4">
        <f t="shared" si="5"/>
        <v>56</v>
      </c>
      <c r="BE20" s="19"/>
    </row>
    <row r="21" spans="1:57" s="1" customFormat="1" x14ac:dyDescent="0.25">
      <c r="A21" s="271" t="s">
        <v>975</v>
      </c>
      <c r="B21" s="272"/>
      <c r="C21" s="14" t="s">
        <v>974</v>
      </c>
      <c r="D21" s="4"/>
      <c r="E21" s="4"/>
      <c r="F21" s="4"/>
      <c r="G21" s="4"/>
      <c r="H21" s="4"/>
      <c r="I21" s="4"/>
      <c r="J21" s="4">
        <v>2</v>
      </c>
      <c r="K21" s="4"/>
      <c r="L21" s="4"/>
      <c r="M21" s="4"/>
      <c r="N21" s="4"/>
      <c r="O21" s="4"/>
      <c r="P21" s="212">
        <f t="shared" si="2"/>
        <v>2</v>
      </c>
      <c r="Q21" s="4"/>
      <c r="R21" s="4"/>
      <c r="S21" s="4"/>
      <c r="T21" s="4">
        <v>3</v>
      </c>
      <c r="U21" s="4"/>
      <c r="V21" s="212">
        <f t="shared" si="3"/>
        <v>3</v>
      </c>
      <c r="W21" s="4">
        <v>0</v>
      </c>
      <c r="X21" s="4">
        <v>0</v>
      </c>
      <c r="Y21" s="4"/>
      <c r="Z21" s="4"/>
      <c r="AA21" s="4"/>
      <c r="AB21" s="4"/>
      <c r="AC21" s="4"/>
      <c r="AD21" s="4"/>
      <c r="AE21" s="4">
        <v>2</v>
      </c>
      <c r="AF21" s="4"/>
      <c r="AG21" s="4"/>
      <c r="AH21" s="4"/>
      <c r="AI21" s="4"/>
      <c r="AJ21" s="4">
        <v>3</v>
      </c>
      <c r="AK21" s="4"/>
      <c r="AL21" s="4"/>
      <c r="AM21" s="4"/>
      <c r="AN21" s="4">
        <v>4</v>
      </c>
      <c r="AO21" s="4"/>
      <c r="AP21" s="4"/>
      <c r="AQ21" s="4"/>
      <c r="AR21" s="212">
        <f t="shared" si="4"/>
        <v>9</v>
      </c>
      <c r="AS21" s="4"/>
      <c r="AT21" s="4"/>
      <c r="AU21" s="4"/>
      <c r="AV21" s="4"/>
      <c r="AW21" s="4">
        <f t="shared" si="0"/>
        <v>0</v>
      </c>
      <c r="AX21" s="4"/>
      <c r="AY21" s="4"/>
      <c r="AZ21" s="4"/>
      <c r="BA21" s="4"/>
      <c r="BB21" s="4">
        <f t="shared" si="1"/>
        <v>0</v>
      </c>
      <c r="BC21" s="4">
        <v>50</v>
      </c>
      <c r="BD21" s="4">
        <f t="shared" si="5"/>
        <v>64</v>
      </c>
      <c r="BE21" s="19"/>
    </row>
    <row r="22" spans="1:57" s="1" customFormat="1" x14ac:dyDescent="0.25">
      <c r="A22" s="271" t="s">
        <v>977</v>
      </c>
      <c r="B22" s="272"/>
      <c r="C22" s="14" t="s">
        <v>976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12">
        <f t="shared" si="2"/>
        <v>0</v>
      </c>
      <c r="Q22" s="4"/>
      <c r="R22" s="4"/>
      <c r="S22" s="4"/>
      <c r="T22" s="4"/>
      <c r="U22" s="4"/>
      <c r="V22" s="212">
        <f t="shared" si="3"/>
        <v>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>
        <v>5</v>
      </c>
      <c r="AR22" s="212">
        <f t="shared" si="4"/>
        <v>5</v>
      </c>
      <c r="AS22" s="4"/>
      <c r="AT22" s="4"/>
      <c r="AU22" s="4"/>
      <c r="AV22" s="4"/>
      <c r="AW22" s="4">
        <f t="shared" si="0"/>
        <v>0</v>
      </c>
      <c r="AX22" s="4"/>
      <c r="AY22" s="4"/>
      <c r="AZ22" s="4"/>
      <c r="BA22" s="4"/>
      <c r="BB22" s="4">
        <f t="shared" si="1"/>
        <v>0</v>
      </c>
      <c r="BC22" s="4">
        <v>50</v>
      </c>
      <c r="BD22" s="4">
        <f t="shared" si="5"/>
        <v>55</v>
      </c>
      <c r="BE22" s="19"/>
    </row>
    <row r="23" spans="1:57" s="1" customFormat="1" x14ac:dyDescent="0.25">
      <c r="A23" s="271" t="s">
        <v>979</v>
      </c>
      <c r="B23" s="272"/>
      <c r="C23" s="14" t="s">
        <v>978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12">
        <f t="shared" si="2"/>
        <v>0</v>
      </c>
      <c r="Q23" s="4">
        <v>3</v>
      </c>
      <c r="R23" s="4"/>
      <c r="S23" s="4"/>
      <c r="T23" s="4"/>
      <c r="U23" s="4"/>
      <c r="V23" s="212">
        <f t="shared" si="3"/>
        <v>3</v>
      </c>
      <c r="W23" s="4"/>
      <c r="X23" s="4"/>
      <c r="Y23" s="4"/>
      <c r="Z23" s="4"/>
      <c r="AA23" s="4"/>
      <c r="AB23" s="4"/>
      <c r="AC23" s="4"/>
      <c r="AD23" s="4"/>
      <c r="AE23" s="4"/>
      <c r="AF23" s="4">
        <v>4</v>
      </c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212">
        <f t="shared" si="4"/>
        <v>4</v>
      </c>
      <c r="AS23" s="4"/>
      <c r="AT23" s="4"/>
      <c r="AU23" s="4"/>
      <c r="AV23" s="4"/>
      <c r="AW23" s="4">
        <f t="shared" si="0"/>
        <v>0</v>
      </c>
      <c r="AX23" s="4">
        <v>3</v>
      </c>
      <c r="AY23" s="4"/>
      <c r="AZ23" s="4"/>
      <c r="BA23" s="4"/>
      <c r="BB23" s="4">
        <f t="shared" si="1"/>
        <v>3</v>
      </c>
      <c r="BC23" s="4">
        <v>50</v>
      </c>
      <c r="BD23" s="4">
        <f t="shared" si="5"/>
        <v>60</v>
      </c>
      <c r="BE23" s="19"/>
    </row>
    <row r="24" spans="1:57" s="1" customFormat="1" x14ac:dyDescent="0.25">
      <c r="A24" s="271" t="s">
        <v>981</v>
      </c>
      <c r="B24" s="272"/>
      <c r="C24" s="14" t="s">
        <v>980</v>
      </c>
      <c r="D24" s="4"/>
      <c r="E24" s="4"/>
      <c r="F24" s="4"/>
      <c r="G24" s="4"/>
      <c r="H24" s="4"/>
      <c r="I24" s="4"/>
      <c r="J24" s="4"/>
      <c r="K24" s="4"/>
      <c r="L24" s="4">
        <v>2</v>
      </c>
      <c r="M24" s="4">
        <v>2</v>
      </c>
      <c r="N24" s="4"/>
      <c r="O24" s="4"/>
      <c r="P24" s="212">
        <f t="shared" si="2"/>
        <v>4</v>
      </c>
      <c r="Q24" s="4">
        <v>3</v>
      </c>
      <c r="R24" s="4"/>
      <c r="S24" s="4">
        <v>1</v>
      </c>
      <c r="T24" s="4"/>
      <c r="U24" s="4">
        <v>2</v>
      </c>
      <c r="V24" s="212">
        <f t="shared" si="3"/>
        <v>6</v>
      </c>
      <c r="W24" s="4"/>
      <c r="X24" s="4"/>
      <c r="Y24" s="4"/>
      <c r="Z24" s="4"/>
      <c r="AA24" s="4"/>
      <c r="AB24" s="4"/>
      <c r="AC24" s="4">
        <v>2</v>
      </c>
      <c r="AD24" s="4"/>
      <c r="AE24" s="4"/>
      <c r="AF24" s="4"/>
      <c r="AG24" s="4"/>
      <c r="AH24" s="4"/>
      <c r="AI24" s="4"/>
      <c r="AJ24" s="4">
        <v>3</v>
      </c>
      <c r="AK24" s="4">
        <v>5</v>
      </c>
      <c r="AL24" s="4"/>
      <c r="AM24" s="4"/>
      <c r="AN24" s="4"/>
      <c r="AO24" s="4"/>
      <c r="AP24" s="4"/>
      <c r="AQ24" s="4"/>
      <c r="AR24" s="212">
        <f t="shared" si="4"/>
        <v>10</v>
      </c>
      <c r="AS24" s="4"/>
      <c r="AT24" s="4"/>
      <c r="AU24" s="4"/>
      <c r="AV24" s="4"/>
      <c r="AW24" s="4">
        <f t="shared" si="0"/>
        <v>0</v>
      </c>
      <c r="AX24" s="4"/>
      <c r="AY24" s="4"/>
      <c r="AZ24" s="4"/>
      <c r="BA24" s="4"/>
      <c r="BB24" s="4">
        <f t="shared" si="1"/>
        <v>0</v>
      </c>
      <c r="BC24" s="4">
        <v>50</v>
      </c>
      <c r="BD24" s="4">
        <f t="shared" si="5"/>
        <v>70</v>
      </c>
      <c r="BE24" s="19"/>
    </row>
    <row r="25" spans="1:57" s="1" customFormat="1" x14ac:dyDescent="0.25">
      <c r="A25" s="271" t="s">
        <v>983</v>
      </c>
      <c r="B25" s="272"/>
      <c r="C25" s="14" t="s">
        <v>982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12">
        <f t="shared" si="2"/>
        <v>0</v>
      </c>
      <c r="Q25" s="4">
        <v>3</v>
      </c>
      <c r="R25" s="4"/>
      <c r="S25" s="4"/>
      <c r="T25" s="4"/>
      <c r="U25" s="4"/>
      <c r="V25" s="212">
        <f t="shared" si="3"/>
        <v>3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>
        <v>5</v>
      </c>
      <c r="AL25" s="4"/>
      <c r="AM25" s="4"/>
      <c r="AN25" s="4"/>
      <c r="AO25" s="4"/>
      <c r="AP25" s="4"/>
      <c r="AQ25" s="4"/>
      <c r="AR25" s="212">
        <f t="shared" si="4"/>
        <v>5</v>
      </c>
      <c r="AS25" s="4"/>
      <c r="AT25" s="4"/>
      <c r="AU25" s="4"/>
      <c r="AV25" s="4"/>
      <c r="AW25" s="4">
        <f t="shared" si="0"/>
        <v>0</v>
      </c>
      <c r="AX25" s="4"/>
      <c r="AY25" s="4"/>
      <c r="AZ25" s="4"/>
      <c r="BA25" s="4"/>
      <c r="BB25" s="4">
        <f t="shared" si="1"/>
        <v>0</v>
      </c>
      <c r="BC25" s="4">
        <v>50</v>
      </c>
      <c r="BD25" s="4">
        <f t="shared" si="5"/>
        <v>58</v>
      </c>
      <c r="BE25" s="19"/>
    </row>
    <row r="26" spans="1:57" s="1" customFormat="1" x14ac:dyDescent="0.25">
      <c r="A26" s="271" t="s">
        <v>985</v>
      </c>
      <c r="B26" s="272"/>
      <c r="C26" s="14" t="s">
        <v>984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>
        <v>3</v>
      </c>
      <c r="O26" s="4"/>
      <c r="P26" s="212">
        <f t="shared" si="2"/>
        <v>3</v>
      </c>
      <c r="Q26" s="4"/>
      <c r="R26" s="4"/>
      <c r="S26" s="4"/>
      <c r="T26" s="4"/>
      <c r="U26" s="4"/>
      <c r="V26" s="212">
        <f t="shared" si="3"/>
        <v>0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>
        <v>3</v>
      </c>
      <c r="AM26" s="4"/>
      <c r="AN26" s="4">
        <v>4</v>
      </c>
      <c r="AO26" s="4"/>
      <c r="AP26" s="4"/>
      <c r="AQ26" s="4">
        <v>5</v>
      </c>
      <c r="AR26" s="212">
        <f t="shared" si="4"/>
        <v>12</v>
      </c>
      <c r="AS26" s="4"/>
      <c r="AT26" s="4"/>
      <c r="AU26" s="4"/>
      <c r="AV26" s="4"/>
      <c r="AW26" s="4">
        <f t="shared" si="0"/>
        <v>0</v>
      </c>
      <c r="AX26" s="4"/>
      <c r="AY26" s="4"/>
      <c r="AZ26" s="4"/>
      <c r="BA26" s="4"/>
      <c r="BB26" s="4">
        <f t="shared" si="1"/>
        <v>0</v>
      </c>
      <c r="BC26" s="4">
        <v>50</v>
      </c>
      <c r="BD26" s="4">
        <f t="shared" si="5"/>
        <v>65</v>
      </c>
      <c r="BE26" s="19"/>
    </row>
    <row r="27" spans="1:57" s="1" customFormat="1" x14ac:dyDescent="0.25">
      <c r="A27" s="271" t="s">
        <v>987</v>
      </c>
      <c r="B27" s="272"/>
      <c r="C27" s="14" t="s">
        <v>986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212">
        <f t="shared" si="2"/>
        <v>0</v>
      </c>
      <c r="Q27" s="4"/>
      <c r="R27" s="4"/>
      <c r="S27" s="4"/>
      <c r="T27" s="4"/>
      <c r="U27" s="4"/>
      <c r="V27" s="212">
        <f t="shared" si="3"/>
        <v>0</v>
      </c>
      <c r="W27" s="4">
        <v>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>
        <v>3</v>
      </c>
      <c r="AK27" s="4"/>
      <c r="AL27" s="4"/>
      <c r="AM27" s="4"/>
      <c r="AN27" s="4"/>
      <c r="AO27" s="4"/>
      <c r="AP27" s="4"/>
      <c r="AQ27" s="4"/>
      <c r="AR27" s="212">
        <f t="shared" si="4"/>
        <v>3</v>
      </c>
      <c r="AS27" s="4"/>
      <c r="AT27" s="4"/>
      <c r="AU27" s="4"/>
      <c r="AV27" s="4"/>
      <c r="AW27" s="4">
        <f t="shared" si="0"/>
        <v>0</v>
      </c>
      <c r="AX27" s="4"/>
      <c r="AY27" s="4"/>
      <c r="AZ27" s="4"/>
      <c r="BA27" s="4"/>
      <c r="BB27" s="4">
        <f t="shared" si="1"/>
        <v>0</v>
      </c>
      <c r="BC27" s="4">
        <v>50</v>
      </c>
      <c r="BD27" s="4">
        <f t="shared" si="5"/>
        <v>53</v>
      </c>
      <c r="BE27" s="19"/>
    </row>
    <row r="28" spans="1:57" s="1" customFormat="1" x14ac:dyDescent="0.25">
      <c r="A28" s="271" t="s">
        <v>989</v>
      </c>
      <c r="B28" s="272"/>
      <c r="C28" s="14" t="s">
        <v>988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12">
        <f t="shared" si="2"/>
        <v>0</v>
      </c>
      <c r="Q28" s="4"/>
      <c r="R28" s="4"/>
      <c r="S28" s="4"/>
      <c r="T28" s="4"/>
      <c r="U28" s="4"/>
      <c r="V28" s="212">
        <f t="shared" si="3"/>
        <v>0</v>
      </c>
      <c r="W28" s="4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212">
        <f t="shared" si="4"/>
        <v>0</v>
      </c>
      <c r="AS28" s="4"/>
      <c r="AT28" s="4"/>
      <c r="AU28" s="4"/>
      <c r="AV28" s="4"/>
      <c r="AW28" s="4">
        <f t="shared" si="0"/>
        <v>0</v>
      </c>
      <c r="AX28" s="4"/>
      <c r="AY28" s="4"/>
      <c r="AZ28" s="4"/>
      <c r="BA28" s="4"/>
      <c r="BB28" s="4">
        <f t="shared" si="1"/>
        <v>0</v>
      </c>
      <c r="BC28" s="4">
        <v>50</v>
      </c>
      <c r="BD28" s="4">
        <f t="shared" si="5"/>
        <v>50</v>
      </c>
      <c r="BE28" s="19"/>
    </row>
    <row r="29" spans="1:57" s="1" customFormat="1" x14ac:dyDescent="0.25">
      <c r="A29" s="271" t="s">
        <v>991</v>
      </c>
      <c r="B29" s="272"/>
      <c r="C29" s="14" t="s">
        <v>990</v>
      </c>
      <c r="D29" s="4"/>
      <c r="E29" s="4"/>
      <c r="F29" s="4">
        <v>1</v>
      </c>
      <c r="G29" s="4"/>
      <c r="H29" s="4"/>
      <c r="I29" s="4"/>
      <c r="J29" s="4"/>
      <c r="K29" s="4"/>
      <c r="L29" s="4"/>
      <c r="M29" s="4"/>
      <c r="N29" s="4"/>
      <c r="O29" s="4"/>
      <c r="P29" s="212">
        <f t="shared" si="2"/>
        <v>1</v>
      </c>
      <c r="Q29" s="4">
        <v>3</v>
      </c>
      <c r="R29" s="4"/>
      <c r="S29" s="4">
        <v>1</v>
      </c>
      <c r="T29" s="4"/>
      <c r="U29" s="4"/>
      <c r="V29" s="212">
        <f t="shared" si="3"/>
        <v>4</v>
      </c>
      <c r="W29" s="4"/>
      <c r="X29" s="4"/>
      <c r="Y29" s="4"/>
      <c r="Z29" s="4">
        <v>2</v>
      </c>
      <c r="AA29" s="4"/>
      <c r="AB29" s="4"/>
      <c r="AC29" s="4"/>
      <c r="AD29" s="4"/>
      <c r="AE29" s="4">
        <v>2</v>
      </c>
      <c r="AF29" s="4">
        <v>4</v>
      </c>
      <c r="AG29" s="4"/>
      <c r="AH29" s="4"/>
      <c r="AI29" s="4"/>
      <c r="AJ29" s="4">
        <v>3</v>
      </c>
      <c r="AK29" s="4">
        <v>5</v>
      </c>
      <c r="AL29" s="4"/>
      <c r="AM29" s="4"/>
      <c r="AN29" s="4">
        <v>4</v>
      </c>
      <c r="AO29" s="4"/>
      <c r="AP29" s="4"/>
      <c r="AQ29" s="4"/>
      <c r="AR29" s="212">
        <f t="shared" si="4"/>
        <v>20</v>
      </c>
      <c r="AS29" s="4"/>
      <c r="AT29" s="4"/>
      <c r="AU29" s="4">
        <v>1</v>
      </c>
      <c r="AV29" s="4"/>
      <c r="AW29" s="4">
        <f t="shared" si="0"/>
        <v>1</v>
      </c>
      <c r="AX29" s="4"/>
      <c r="AY29" s="4"/>
      <c r="AZ29" s="4"/>
      <c r="BA29" s="4"/>
      <c r="BB29" s="4">
        <f t="shared" si="1"/>
        <v>0</v>
      </c>
      <c r="BC29" s="4">
        <v>50</v>
      </c>
      <c r="BD29" s="4">
        <f t="shared" si="5"/>
        <v>76</v>
      </c>
      <c r="BE29" s="19"/>
    </row>
    <row r="30" spans="1:57" s="1" customFormat="1" x14ac:dyDescent="0.25">
      <c r="A30" s="271" t="s">
        <v>993</v>
      </c>
      <c r="B30" s="272"/>
      <c r="C30" s="14" t="s">
        <v>992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12">
        <f t="shared" si="2"/>
        <v>0</v>
      </c>
      <c r="Q30" s="4"/>
      <c r="R30" s="4"/>
      <c r="S30" s="4"/>
      <c r="T30" s="4"/>
      <c r="U30" s="4"/>
      <c r="V30" s="212">
        <f t="shared" si="3"/>
        <v>0</v>
      </c>
      <c r="W30" s="4"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>
        <v>3</v>
      </c>
      <c r="AK30" s="4">
        <v>5</v>
      </c>
      <c r="AL30" s="4"/>
      <c r="AM30" s="4"/>
      <c r="AN30" s="4"/>
      <c r="AO30" s="4"/>
      <c r="AP30" s="4"/>
      <c r="AQ30" s="4"/>
      <c r="AR30" s="212">
        <f t="shared" si="4"/>
        <v>8</v>
      </c>
      <c r="AS30" s="4"/>
      <c r="AT30" s="4"/>
      <c r="AU30" s="4"/>
      <c r="AV30" s="4"/>
      <c r="AW30" s="4">
        <f t="shared" si="0"/>
        <v>0</v>
      </c>
      <c r="AX30" s="4"/>
      <c r="AY30" s="4"/>
      <c r="AZ30" s="4"/>
      <c r="BA30" s="4"/>
      <c r="BB30" s="4">
        <f t="shared" si="1"/>
        <v>0</v>
      </c>
      <c r="BC30" s="4">
        <v>50</v>
      </c>
      <c r="BD30" s="4">
        <f t="shared" si="5"/>
        <v>58</v>
      </c>
      <c r="BE30" s="19"/>
    </row>
    <row r="31" spans="1:57" s="1" customFormat="1" x14ac:dyDescent="0.25">
      <c r="A31" s="271" t="s">
        <v>995</v>
      </c>
      <c r="B31" s="272"/>
      <c r="C31" s="14" t="s">
        <v>994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12">
        <f t="shared" si="2"/>
        <v>0</v>
      </c>
      <c r="Q31" s="4"/>
      <c r="R31" s="4"/>
      <c r="S31" s="4"/>
      <c r="T31" s="4"/>
      <c r="U31" s="4"/>
      <c r="V31" s="212">
        <f t="shared" si="3"/>
        <v>0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212">
        <f t="shared" si="4"/>
        <v>0</v>
      </c>
      <c r="AS31" s="4"/>
      <c r="AT31" s="4"/>
      <c r="AU31" s="4"/>
      <c r="AV31" s="4"/>
      <c r="AW31" s="4">
        <f t="shared" si="0"/>
        <v>0</v>
      </c>
      <c r="AX31" s="4"/>
      <c r="AY31" s="4"/>
      <c r="AZ31" s="4"/>
      <c r="BA31" s="4"/>
      <c r="BB31" s="4">
        <f t="shared" si="1"/>
        <v>0</v>
      </c>
      <c r="BC31" s="4">
        <v>50</v>
      </c>
      <c r="BD31" s="4">
        <f t="shared" si="5"/>
        <v>50</v>
      </c>
      <c r="BE31" s="19"/>
    </row>
    <row r="32" spans="1:57" s="1" customFormat="1" x14ac:dyDescent="0.25">
      <c r="A32" s="271" t="s">
        <v>997</v>
      </c>
      <c r="B32" s="272"/>
      <c r="C32" s="14" t="s">
        <v>996</v>
      </c>
      <c r="D32" s="26"/>
      <c r="E32" s="26"/>
      <c r="F32" s="26"/>
      <c r="G32" s="26"/>
      <c r="H32" s="26"/>
      <c r="I32" s="4"/>
      <c r="J32" s="4"/>
      <c r="K32" s="4"/>
      <c r="L32" s="4"/>
      <c r="M32" s="4"/>
      <c r="N32" s="4"/>
      <c r="O32" s="4"/>
      <c r="P32" s="212">
        <f t="shared" si="2"/>
        <v>0</v>
      </c>
      <c r="Q32" s="4">
        <v>3</v>
      </c>
      <c r="R32" s="4"/>
      <c r="S32" s="4"/>
      <c r="T32" s="4"/>
      <c r="U32" s="4"/>
      <c r="V32" s="212">
        <f t="shared" si="3"/>
        <v>3</v>
      </c>
      <c r="W32" s="26"/>
      <c r="X32" s="26">
        <v>0</v>
      </c>
      <c r="Y32" s="26"/>
      <c r="Z32" s="26">
        <v>2</v>
      </c>
      <c r="AA32" s="4"/>
      <c r="AB32" s="4"/>
      <c r="AC32" s="4"/>
      <c r="AD32" s="4"/>
      <c r="AE32" s="4">
        <v>2</v>
      </c>
      <c r="AF32" s="4"/>
      <c r="AG32" s="4"/>
      <c r="AH32" s="4"/>
      <c r="AI32" s="4"/>
      <c r="AJ32" s="4">
        <v>3</v>
      </c>
      <c r="AK32" s="4"/>
      <c r="AL32" s="4"/>
      <c r="AM32" s="4"/>
      <c r="AN32" s="4">
        <v>4</v>
      </c>
      <c r="AO32" s="4"/>
      <c r="AP32" s="4"/>
      <c r="AQ32" s="4"/>
      <c r="AR32" s="212">
        <f t="shared" si="4"/>
        <v>11</v>
      </c>
      <c r="AS32" s="4"/>
      <c r="AT32" s="4"/>
      <c r="AU32" s="4">
        <v>1</v>
      </c>
      <c r="AV32" s="4"/>
      <c r="AW32" s="4">
        <f t="shared" si="0"/>
        <v>1</v>
      </c>
      <c r="AX32" s="4"/>
      <c r="AY32" s="4"/>
      <c r="AZ32" s="4"/>
      <c r="BA32" s="4"/>
      <c r="BB32" s="4">
        <f t="shared" si="1"/>
        <v>0</v>
      </c>
      <c r="BC32" s="4">
        <v>50</v>
      </c>
      <c r="BD32" s="4">
        <f t="shared" si="5"/>
        <v>65</v>
      </c>
      <c r="BE32" s="19"/>
    </row>
    <row r="33" spans="1:57" s="1" customFormat="1" x14ac:dyDescent="0.25">
      <c r="A33" s="271" t="s">
        <v>999</v>
      </c>
      <c r="B33" s="272"/>
      <c r="C33" s="14" t="s">
        <v>998</v>
      </c>
      <c r="D33" s="4"/>
      <c r="E33" s="4"/>
      <c r="F33" s="4"/>
      <c r="G33" s="4"/>
      <c r="H33" s="4"/>
      <c r="I33" s="26"/>
      <c r="J33" s="26"/>
      <c r="K33" s="26"/>
      <c r="L33" s="26"/>
      <c r="M33" s="26"/>
      <c r="N33" s="26"/>
      <c r="O33" s="26"/>
      <c r="P33" s="212">
        <f t="shared" si="2"/>
        <v>0</v>
      </c>
      <c r="Q33" s="4">
        <v>3</v>
      </c>
      <c r="R33" s="26"/>
      <c r="S33" s="26"/>
      <c r="T33" s="26"/>
      <c r="U33" s="26"/>
      <c r="V33" s="212">
        <f t="shared" si="3"/>
        <v>3</v>
      </c>
      <c r="W33" s="4">
        <v>0</v>
      </c>
      <c r="X33" s="4"/>
      <c r="Y33" s="4"/>
      <c r="Z33" s="4"/>
      <c r="AA33" s="26"/>
      <c r="AB33" s="26"/>
      <c r="AC33" s="26"/>
      <c r="AD33" s="26"/>
      <c r="AE33" s="26"/>
      <c r="AF33" s="4"/>
      <c r="AG33" s="26"/>
      <c r="AH33" s="26"/>
      <c r="AI33" s="26"/>
      <c r="AJ33" s="4"/>
      <c r="AK33" s="4"/>
      <c r="AL33" s="26"/>
      <c r="AM33" s="26"/>
      <c r="AN33" s="4"/>
      <c r="AO33" s="4"/>
      <c r="AP33" s="4"/>
      <c r="AQ33" s="4"/>
      <c r="AR33" s="212">
        <f t="shared" si="4"/>
        <v>0</v>
      </c>
      <c r="AS33" s="26"/>
      <c r="AT33" s="26"/>
      <c r="AU33" s="4"/>
      <c r="AV33" s="26"/>
      <c r="AW33" s="4">
        <f t="shared" si="0"/>
        <v>0</v>
      </c>
      <c r="AX33" s="4">
        <v>3</v>
      </c>
      <c r="AY33" s="26"/>
      <c r="AZ33" s="26"/>
      <c r="BA33" s="26"/>
      <c r="BB33" s="4">
        <f t="shared" si="1"/>
        <v>3</v>
      </c>
      <c r="BC33" s="4">
        <v>50</v>
      </c>
      <c r="BD33" s="4">
        <f t="shared" si="5"/>
        <v>56</v>
      </c>
      <c r="BE33" s="19"/>
    </row>
    <row r="34" spans="1:57" s="1" customFormat="1" x14ac:dyDescent="0.25">
      <c r="A34" s="271" t="s">
        <v>1001</v>
      </c>
      <c r="B34" s="272"/>
      <c r="C34" s="14" t="s">
        <v>1000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12">
        <f t="shared" si="2"/>
        <v>0</v>
      </c>
      <c r="Q34" s="4"/>
      <c r="R34" s="4"/>
      <c r="S34" s="4"/>
      <c r="T34" s="4"/>
      <c r="U34" s="4"/>
      <c r="V34" s="212">
        <f t="shared" si="3"/>
        <v>0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212">
        <f t="shared" si="4"/>
        <v>0</v>
      </c>
      <c r="AS34" s="4"/>
      <c r="AT34" s="4"/>
      <c r="AU34" s="4"/>
      <c r="AV34" s="4"/>
      <c r="AW34" s="4">
        <f t="shared" si="0"/>
        <v>0</v>
      </c>
      <c r="AX34" s="4"/>
      <c r="AY34" s="4"/>
      <c r="AZ34" s="4"/>
      <c r="BA34" s="4"/>
      <c r="BB34" s="4">
        <f t="shared" si="1"/>
        <v>0</v>
      </c>
      <c r="BC34" s="4">
        <v>50</v>
      </c>
      <c r="BD34" s="4">
        <f t="shared" si="5"/>
        <v>50</v>
      </c>
      <c r="BE34" s="19"/>
    </row>
    <row r="35" spans="1:57" s="1" customFormat="1" x14ac:dyDescent="0.25">
      <c r="A35" s="271" t="s">
        <v>1003</v>
      </c>
      <c r="B35" s="272"/>
      <c r="C35" s="14" t="s">
        <v>1002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12">
        <f t="shared" si="2"/>
        <v>0</v>
      </c>
      <c r="Q35" s="4">
        <v>3</v>
      </c>
      <c r="R35" s="4"/>
      <c r="S35" s="4"/>
      <c r="T35" s="4"/>
      <c r="U35" s="4"/>
      <c r="V35" s="212">
        <f t="shared" si="3"/>
        <v>3</v>
      </c>
      <c r="W35" s="4"/>
      <c r="X35" s="4"/>
      <c r="Y35" s="4"/>
      <c r="Z35" s="4"/>
      <c r="AA35" s="4"/>
      <c r="AB35" s="4"/>
      <c r="AC35" s="4"/>
      <c r="AD35" s="4">
        <v>3</v>
      </c>
      <c r="AE35" s="4"/>
      <c r="AF35" s="4"/>
      <c r="AG35" s="4"/>
      <c r="AH35" s="4"/>
      <c r="AI35" s="4"/>
      <c r="AJ35" s="4"/>
      <c r="AK35" s="4">
        <v>5</v>
      </c>
      <c r="AL35" s="4"/>
      <c r="AM35" s="4"/>
      <c r="AN35" s="4"/>
      <c r="AO35" s="4"/>
      <c r="AP35" s="4"/>
      <c r="AQ35" s="4"/>
      <c r="AR35" s="212">
        <f t="shared" si="4"/>
        <v>8</v>
      </c>
      <c r="AS35" s="4"/>
      <c r="AT35" s="4"/>
      <c r="AU35" s="4"/>
      <c r="AV35" s="4"/>
      <c r="AW35" s="4">
        <f t="shared" si="0"/>
        <v>0</v>
      </c>
      <c r="AX35" s="4"/>
      <c r="AY35" s="4"/>
      <c r="AZ35" s="4"/>
      <c r="BA35" s="4"/>
      <c r="BB35" s="4">
        <f t="shared" si="1"/>
        <v>0</v>
      </c>
      <c r="BC35" s="4">
        <v>50</v>
      </c>
      <c r="BD35" s="4">
        <f t="shared" si="5"/>
        <v>61</v>
      </c>
      <c r="BE35" s="19"/>
    </row>
    <row r="36" spans="1:57" s="1" customFormat="1" x14ac:dyDescent="0.25">
      <c r="A36" s="271" t="s">
        <v>1005</v>
      </c>
      <c r="B36" s="272"/>
      <c r="C36" s="14" t="s">
        <v>1004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212">
        <f t="shared" si="2"/>
        <v>0</v>
      </c>
      <c r="Q36" s="4">
        <v>3</v>
      </c>
      <c r="R36" s="4"/>
      <c r="S36" s="4"/>
      <c r="T36" s="4"/>
      <c r="U36" s="4"/>
      <c r="V36" s="212">
        <f t="shared" si="3"/>
        <v>3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212">
        <f t="shared" si="4"/>
        <v>0</v>
      </c>
      <c r="AS36" s="4"/>
      <c r="AT36" s="4"/>
      <c r="AU36" s="4"/>
      <c r="AV36" s="4"/>
      <c r="AW36" s="4">
        <f t="shared" si="0"/>
        <v>0</v>
      </c>
      <c r="AX36" s="4"/>
      <c r="AY36" s="4"/>
      <c r="AZ36" s="4"/>
      <c r="BA36" s="4"/>
      <c r="BB36" s="4">
        <f t="shared" si="1"/>
        <v>0</v>
      </c>
      <c r="BC36" s="4">
        <v>50</v>
      </c>
      <c r="BD36" s="4">
        <f t="shared" si="5"/>
        <v>53</v>
      </c>
      <c r="BE36" s="19"/>
    </row>
    <row r="37" spans="1:57" s="1" customFormat="1" x14ac:dyDescent="0.25">
      <c r="A37" s="271" t="s">
        <v>1007</v>
      </c>
      <c r="B37" s="272"/>
      <c r="C37" s="14" t="s">
        <v>1006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212">
        <f t="shared" si="2"/>
        <v>0</v>
      </c>
      <c r="Q37" s="4"/>
      <c r="R37" s="4"/>
      <c r="S37" s="4"/>
      <c r="T37" s="4"/>
      <c r="U37" s="4"/>
      <c r="V37" s="212">
        <f t="shared" si="3"/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212">
        <f t="shared" si="4"/>
        <v>0</v>
      </c>
      <c r="AS37" s="4"/>
      <c r="AT37" s="4"/>
      <c r="AU37" s="4"/>
      <c r="AV37" s="4"/>
      <c r="AW37" s="4">
        <f t="shared" si="0"/>
        <v>0</v>
      </c>
      <c r="AX37" s="4"/>
      <c r="AY37" s="4"/>
      <c r="AZ37" s="4"/>
      <c r="BA37" s="4"/>
      <c r="BB37" s="4">
        <f t="shared" si="1"/>
        <v>0</v>
      </c>
      <c r="BC37" s="4">
        <v>50</v>
      </c>
      <c r="BD37" s="4">
        <f t="shared" si="5"/>
        <v>50</v>
      </c>
      <c r="BE37" s="19"/>
    </row>
    <row r="38" spans="1:57" s="1" customFormat="1" x14ac:dyDescent="0.25">
      <c r="A38" s="271" t="s">
        <v>1009</v>
      </c>
      <c r="B38" s="272"/>
      <c r="C38" s="14" t="s">
        <v>1008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212">
        <f t="shared" si="2"/>
        <v>0</v>
      </c>
      <c r="Q38" s="4"/>
      <c r="R38" s="4"/>
      <c r="S38" s="4"/>
      <c r="T38" s="4"/>
      <c r="U38" s="4"/>
      <c r="V38" s="212">
        <f t="shared" si="3"/>
        <v>0</v>
      </c>
      <c r="W38" s="4"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>
        <v>3</v>
      </c>
      <c r="AK38" s="4">
        <v>5</v>
      </c>
      <c r="AL38" s="4"/>
      <c r="AM38" s="4"/>
      <c r="AN38" s="4"/>
      <c r="AO38" s="4"/>
      <c r="AP38" s="4"/>
      <c r="AQ38" s="4"/>
      <c r="AR38" s="212">
        <f t="shared" si="4"/>
        <v>8</v>
      </c>
      <c r="AS38" s="4"/>
      <c r="AT38" s="4"/>
      <c r="AU38" s="4"/>
      <c r="AV38" s="4"/>
      <c r="AW38" s="4">
        <f t="shared" si="0"/>
        <v>0</v>
      </c>
      <c r="AX38" s="4"/>
      <c r="AY38" s="4"/>
      <c r="AZ38" s="4"/>
      <c r="BA38" s="4"/>
      <c r="BB38" s="4">
        <f t="shared" si="1"/>
        <v>0</v>
      </c>
      <c r="BC38" s="4">
        <v>50</v>
      </c>
      <c r="BD38" s="4">
        <f t="shared" si="5"/>
        <v>58</v>
      </c>
      <c r="BE38" s="19"/>
    </row>
    <row r="39" spans="1:57" s="1" customFormat="1" x14ac:dyDescent="0.25">
      <c r="A39" s="271" t="s">
        <v>1011</v>
      </c>
      <c r="B39" s="272"/>
      <c r="C39" s="14" t="s">
        <v>1010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212">
        <f t="shared" si="2"/>
        <v>0</v>
      </c>
      <c r="Q39" s="4"/>
      <c r="R39" s="4"/>
      <c r="S39" s="4"/>
      <c r="T39" s="4"/>
      <c r="U39" s="4"/>
      <c r="V39" s="212">
        <f t="shared" si="3"/>
        <v>0</v>
      </c>
      <c r="W39" s="4"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>
        <v>3</v>
      </c>
      <c r="AK39" s="4">
        <v>5</v>
      </c>
      <c r="AL39" s="4"/>
      <c r="AM39" s="4"/>
      <c r="AN39" s="4"/>
      <c r="AO39" s="4"/>
      <c r="AP39" s="4"/>
      <c r="AQ39" s="4">
        <v>5</v>
      </c>
      <c r="AR39" s="212">
        <f t="shared" si="4"/>
        <v>13</v>
      </c>
      <c r="AS39" s="4"/>
      <c r="AT39" s="4"/>
      <c r="AU39" s="4"/>
      <c r="AV39" s="4"/>
      <c r="AW39" s="4">
        <f t="shared" si="0"/>
        <v>0</v>
      </c>
      <c r="AX39" s="4"/>
      <c r="AY39" s="4"/>
      <c r="AZ39" s="4"/>
      <c r="BA39" s="4"/>
      <c r="BB39" s="4">
        <f t="shared" si="1"/>
        <v>0</v>
      </c>
      <c r="BC39" s="4">
        <v>50</v>
      </c>
      <c r="BD39" s="4">
        <f t="shared" si="5"/>
        <v>63</v>
      </c>
      <c r="BE39" s="19"/>
    </row>
    <row r="40" spans="1:57" s="1" customFormat="1" x14ac:dyDescent="0.25">
      <c r="A40" s="271" t="s">
        <v>1013</v>
      </c>
      <c r="B40" s="272"/>
      <c r="C40" s="14" t="s">
        <v>1012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212">
        <f t="shared" si="2"/>
        <v>0</v>
      </c>
      <c r="Q40" s="4"/>
      <c r="R40" s="4"/>
      <c r="S40" s="4"/>
      <c r="T40" s="4"/>
      <c r="U40" s="4"/>
      <c r="V40" s="212">
        <f t="shared" si="3"/>
        <v>0</v>
      </c>
      <c r="W40" s="4">
        <v>0</v>
      </c>
      <c r="X40" s="4"/>
      <c r="Y40" s="4"/>
      <c r="Z40" s="4"/>
      <c r="AA40" s="4"/>
      <c r="AB40" s="4"/>
      <c r="AC40" s="4"/>
      <c r="AD40" s="4">
        <v>3</v>
      </c>
      <c r="AE40" s="4"/>
      <c r="AF40" s="4"/>
      <c r="AG40" s="4"/>
      <c r="AH40" s="4"/>
      <c r="AI40" s="4"/>
      <c r="AJ40" s="4"/>
      <c r="AK40" s="4"/>
      <c r="AL40" s="4"/>
      <c r="AM40" s="4"/>
      <c r="AN40" s="4">
        <v>4</v>
      </c>
      <c r="AO40" s="4"/>
      <c r="AP40" s="4"/>
      <c r="AQ40" s="4"/>
      <c r="AR40" s="212">
        <f t="shared" si="4"/>
        <v>7</v>
      </c>
      <c r="AS40" s="4"/>
      <c r="AT40" s="4"/>
      <c r="AU40" s="4"/>
      <c r="AV40" s="4"/>
      <c r="AW40" s="4">
        <f t="shared" si="0"/>
        <v>0</v>
      </c>
      <c r="AX40" s="4"/>
      <c r="AY40" s="4"/>
      <c r="AZ40" s="4"/>
      <c r="BA40" s="4"/>
      <c r="BB40" s="4">
        <f t="shared" si="1"/>
        <v>0</v>
      </c>
      <c r="BC40" s="4">
        <v>50</v>
      </c>
      <c r="BD40" s="4">
        <f t="shared" si="5"/>
        <v>57</v>
      </c>
      <c r="BE40" s="19"/>
    </row>
    <row r="41" spans="1:57" s="1" customFormat="1" x14ac:dyDescent="0.25">
      <c r="A41" s="271" t="s">
        <v>1015</v>
      </c>
      <c r="B41" s="272"/>
      <c r="C41" s="14" t="s">
        <v>1014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212">
        <f t="shared" si="2"/>
        <v>0</v>
      </c>
      <c r="Q41" s="4"/>
      <c r="R41" s="4"/>
      <c r="S41" s="4"/>
      <c r="T41" s="4"/>
      <c r="U41" s="4"/>
      <c r="V41" s="212">
        <f t="shared" si="3"/>
        <v>0</v>
      </c>
      <c r="W41" s="4"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212">
        <f t="shared" si="4"/>
        <v>0</v>
      </c>
      <c r="AS41" s="4"/>
      <c r="AT41" s="4"/>
      <c r="AU41" s="4"/>
      <c r="AV41" s="4"/>
      <c r="AW41" s="4">
        <f t="shared" si="0"/>
        <v>0</v>
      </c>
      <c r="AX41" s="4"/>
      <c r="AY41" s="4"/>
      <c r="AZ41" s="4"/>
      <c r="BA41" s="4"/>
      <c r="BB41" s="4">
        <f t="shared" si="1"/>
        <v>0</v>
      </c>
      <c r="BC41" s="4">
        <v>50</v>
      </c>
      <c r="BD41" s="4">
        <f t="shared" si="5"/>
        <v>50</v>
      </c>
      <c r="BE41" s="19"/>
    </row>
    <row r="42" spans="1:57" x14ac:dyDescent="0.25">
      <c r="A42" s="271" t="s">
        <v>1017</v>
      </c>
      <c r="B42" s="272"/>
      <c r="C42" s="14" t="s">
        <v>1016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212">
        <f t="shared" si="2"/>
        <v>0</v>
      </c>
      <c r="Q42" s="4"/>
      <c r="R42" s="4"/>
      <c r="S42" s="4"/>
      <c r="T42" s="4"/>
      <c r="U42" s="4"/>
      <c r="V42" s="212">
        <f t="shared" si="3"/>
        <v>0</v>
      </c>
      <c r="W42" s="4">
        <v>0</v>
      </c>
      <c r="X42" s="4">
        <v>0</v>
      </c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212">
        <f t="shared" si="4"/>
        <v>0</v>
      </c>
      <c r="AS42" s="4"/>
      <c r="AT42" s="4"/>
      <c r="AU42" s="4"/>
      <c r="AV42" s="4"/>
      <c r="AW42" s="4">
        <f t="shared" si="0"/>
        <v>0</v>
      </c>
      <c r="AX42" s="4"/>
      <c r="AY42" s="4"/>
      <c r="AZ42" s="4"/>
      <c r="BA42" s="4"/>
      <c r="BB42" s="4">
        <f t="shared" si="1"/>
        <v>0</v>
      </c>
      <c r="BC42" s="4">
        <v>50</v>
      </c>
      <c r="BD42" s="4">
        <f t="shared" si="5"/>
        <v>50</v>
      </c>
    </row>
    <row r="43" spans="1:57" x14ac:dyDescent="0.25">
      <c r="A43" s="271" t="s">
        <v>1019</v>
      </c>
      <c r="B43" s="272"/>
      <c r="C43" s="13" t="s">
        <v>1018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212">
        <f t="shared" si="2"/>
        <v>0</v>
      </c>
      <c r="Q43" s="4"/>
      <c r="R43" s="4"/>
      <c r="S43" s="4"/>
      <c r="T43" s="4"/>
      <c r="U43" s="4"/>
      <c r="V43" s="212">
        <f t="shared" si="3"/>
        <v>0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>
        <v>4</v>
      </c>
      <c r="AO43" s="4"/>
      <c r="AP43" s="4"/>
      <c r="AQ43" s="4">
        <v>5</v>
      </c>
      <c r="AR43" s="212">
        <f t="shared" si="4"/>
        <v>9</v>
      </c>
      <c r="AS43" s="4"/>
      <c r="AT43" s="4"/>
      <c r="AU43" s="4"/>
      <c r="AV43" s="4"/>
      <c r="AW43" s="4">
        <f t="shared" si="0"/>
        <v>0</v>
      </c>
      <c r="AX43" s="4"/>
      <c r="AY43" s="4"/>
      <c r="AZ43" s="4"/>
      <c r="BA43" s="4"/>
      <c r="BB43" s="4">
        <f t="shared" si="1"/>
        <v>0</v>
      </c>
      <c r="BC43" s="4">
        <v>50</v>
      </c>
      <c r="BD43" s="4">
        <f t="shared" si="5"/>
        <v>59</v>
      </c>
    </row>
    <row r="44" spans="1:57" x14ac:dyDescent="0.25">
      <c r="A44" s="271" t="s">
        <v>1021</v>
      </c>
      <c r="B44" s="272"/>
      <c r="C44" s="13" t="s">
        <v>1020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212">
        <f t="shared" si="2"/>
        <v>0</v>
      </c>
      <c r="Q44" s="4"/>
      <c r="R44" s="4"/>
      <c r="S44" s="4"/>
      <c r="T44" s="4"/>
      <c r="U44" s="4"/>
      <c r="V44" s="212">
        <f t="shared" si="3"/>
        <v>0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>
        <v>3</v>
      </c>
      <c r="AK44" s="4"/>
      <c r="AL44" s="4"/>
      <c r="AM44" s="4"/>
      <c r="AN44" s="4"/>
      <c r="AO44" s="4">
        <v>2</v>
      </c>
      <c r="AP44" s="4"/>
      <c r="AQ44" s="4"/>
      <c r="AR44" s="212">
        <f t="shared" si="4"/>
        <v>5</v>
      </c>
      <c r="AS44" s="4"/>
      <c r="AT44" s="4"/>
      <c r="AU44" s="4"/>
      <c r="AV44" s="4"/>
      <c r="AW44" s="4">
        <f t="shared" si="0"/>
        <v>0</v>
      </c>
      <c r="AX44" s="4"/>
      <c r="AY44" s="4"/>
      <c r="AZ44" s="4"/>
      <c r="BA44" s="4"/>
      <c r="BB44" s="4">
        <f t="shared" si="1"/>
        <v>0</v>
      </c>
      <c r="BC44" s="4">
        <v>50</v>
      </c>
      <c r="BD44" s="4">
        <f t="shared" si="5"/>
        <v>55</v>
      </c>
    </row>
    <row r="45" spans="1:57" x14ac:dyDescent="0.25">
      <c r="A45" s="271" t="s">
        <v>1023</v>
      </c>
      <c r="B45" s="272"/>
      <c r="C45" s="13" t="s">
        <v>1022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212">
        <f t="shared" si="2"/>
        <v>0</v>
      </c>
      <c r="Q45" s="4"/>
      <c r="R45" s="4"/>
      <c r="S45" s="4"/>
      <c r="T45" s="4"/>
      <c r="U45" s="4"/>
      <c r="V45" s="212">
        <f t="shared" si="3"/>
        <v>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>
        <v>2</v>
      </c>
      <c r="AJ45" s="4"/>
      <c r="AK45" s="4"/>
      <c r="AL45" s="4"/>
      <c r="AM45" s="4"/>
      <c r="AN45" s="4">
        <v>4</v>
      </c>
      <c r="AO45" s="4"/>
      <c r="AP45" s="4"/>
      <c r="AQ45" s="4">
        <v>5</v>
      </c>
      <c r="AR45" s="212">
        <f t="shared" si="4"/>
        <v>11</v>
      </c>
      <c r="AS45" s="4"/>
      <c r="AT45" s="4"/>
      <c r="AU45" s="4"/>
      <c r="AV45" s="4"/>
      <c r="AW45" s="4">
        <f t="shared" si="0"/>
        <v>0</v>
      </c>
      <c r="AX45" s="4"/>
      <c r="AY45" s="4"/>
      <c r="AZ45" s="4"/>
      <c r="BA45" s="4"/>
      <c r="BB45" s="4">
        <f t="shared" si="1"/>
        <v>0</v>
      </c>
      <c r="BC45" s="4">
        <v>50</v>
      </c>
      <c r="BD45" s="4">
        <f t="shared" si="5"/>
        <v>61</v>
      </c>
    </row>
    <row r="46" spans="1:57" x14ac:dyDescent="0.25">
      <c r="A46" s="271" t="s">
        <v>1025</v>
      </c>
      <c r="B46" s="272"/>
      <c r="C46" s="13" t="s">
        <v>1024</v>
      </c>
      <c r="D46" s="4"/>
      <c r="E46" s="4"/>
      <c r="F46" s="4"/>
      <c r="G46" s="4"/>
      <c r="H46" s="4"/>
      <c r="I46" s="4"/>
      <c r="J46" s="4"/>
      <c r="K46" s="4">
        <v>2</v>
      </c>
      <c r="L46" s="4">
        <v>2</v>
      </c>
      <c r="M46" s="4"/>
      <c r="N46" s="4"/>
      <c r="O46" s="4">
        <v>1</v>
      </c>
      <c r="P46" s="212">
        <f t="shared" si="2"/>
        <v>5</v>
      </c>
      <c r="Q46" s="4"/>
      <c r="R46" s="4"/>
      <c r="S46" s="4"/>
      <c r="T46" s="4"/>
      <c r="U46" s="4"/>
      <c r="V46" s="212">
        <f t="shared" si="3"/>
        <v>0</v>
      </c>
      <c r="W46" s="4"/>
      <c r="X46" s="4"/>
      <c r="Y46" s="4"/>
      <c r="Z46" s="4"/>
      <c r="AA46" s="4">
        <v>3</v>
      </c>
      <c r="AB46" s="4"/>
      <c r="AC46" s="4"/>
      <c r="AD46" s="4"/>
      <c r="AE46" s="4"/>
      <c r="AF46" s="4"/>
      <c r="AG46" s="4">
        <v>2</v>
      </c>
      <c r="AH46" s="4"/>
      <c r="AI46" s="4"/>
      <c r="AJ46" s="4"/>
      <c r="AK46" s="4">
        <v>3</v>
      </c>
      <c r="AL46" s="4"/>
      <c r="AM46" s="4"/>
      <c r="AN46" s="4">
        <v>4</v>
      </c>
      <c r="AO46" s="4"/>
      <c r="AP46" s="4">
        <v>5</v>
      </c>
      <c r="AQ46" s="4">
        <v>5</v>
      </c>
      <c r="AR46" s="212" t="str">
        <f t="shared" si="4"/>
        <v>20</v>
      </c>
      <c r="AS46" s="4"/>
      <c r="AT46" s="4">
        <v>3</v>
      </c>
      <c r="AU46" s="4"/>
      <c r="AV46" s="4"/>
      <c r="AW46" s="4">
        <f t="shared" si="0"/>
        <v>3</v>
      </c>
      <c r="AX46" s="4">
        <v>3</v>
      </c>
      <c r="AY46" s="4"/>
      <c r="AZ46" s="4"/>
      <c r="BA46" s="4"/>
      <c r="BB46" s="4">
        <f t="shared" si="1"/>
        <v>3</v>
      </c>
      <c r="BC46" s="4">
        <v>50</v>
      </c>
      <c r="BD46" s="4">
        <f t="shared" si="5"/>
        <v>81</v>
      </c>
    </row>
    <row r="47" spans="1:57" x14ac:dyDescent="0.25">
      <c r="A47" s="271" t="s">
        <v>1027</v>
      </c>
      <c r="B47" s="272"/>
      <c r="C47" s="13" t="s">
        <v>1026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212">
        <f t="shared" si="2"/>
        <v>0</v>
      </c>
      <c r="Q47" s="4"/>
      <c r="R47" s="4"/>
      <c r="S47" s="4"/>
      <c r="T47" s="4"/>
      <c r="U47" s="4"/>
      <c r="V47" s="212">
        <f t="shared" si="3"/>
        <v>0</v>
      </c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212">
        <f t="shared" si="4"/>
        <v>0</v>
      </c>
      <c r="AS47" s="4"/>
      <c r="AT47" s="4"/>
      <c r="AU47" s="4"/>
      <c r="AV47" s="4"/>
      <c r="AW47" s="4">
        <f t="shared" si="0"/>
        <v>0</v>
      </c>
      <c r="AX47" s="4"/>
      <c r="AY47" s="4"/>
      <c r="AZ47" s="4"/>
      <c r="BA47" s="4"/>
      <c r="BB47" s="4">
        <f t="shared" si="1"/>
        <v>0</v>
      </c>
      <c r="BC47" s="4">
        <v>50</v>
      </c>
      <c r="BD47" s="4">
        <f t="shared" si="5"/>
        <v>50</v>
      </c>
    </row>
    <row r="48" spans="1:57" x14ac:dyDescent="0.25">
      <c r="R48" s="136"/>
      <c r="S48" s="136"/>
      <c r="T48" s="136"/>
      <c r="U48" s="136"/>
      <c r="V48" s="136"/>
      <c r="W48" s="136"/>
    </row>
  </sheetData>
  <mergeCells count="98">
    <mergeCell ref="A1:C2"/>
    <mergeCell ref="D1:BD1"/>
    <mergeCell ref="D2:P2"/>
    <mergeCell ref="Q2:V2"/>
    <mergeCell ref="W2:Z2"/>
    <mergeCell ref="AS2:AV2"/>
    <mergeCell ref="AX2:BA2"/>
    <mergeCell ref="BC2:BC6"/>
    <mergeCell ref="BD2:BD6"/>
    <mergeCell ref="A3:C3"/>
    <mergeCell ref="P3:P6"/>
    <mergeCell ref="V3:V6"/>
    <mergeCell ref="AR3:AR6"/>
    <mergeCell ref="AW3:AW6"/>
    <mergeCell ref="BB3:BB6"/>
    <mergeCell ref="A4:C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Q5:Q6"/>
    <mergeCell ref="R5:R6"/>
    <mergeCell ref="S5:S6"/>
    <mergeCell ref="T5:T6"/>
    <mergeCell ref="AB5:AB6"/>
    <mergeCell ref="AC5:AC6"/>
    <mergeCell ref="AD5:AD6"/>
    <mergeCell ref="AE5:AE6"/>
    <mergeCell ref="U5:U6"/>
    <mergeCell ref="W5:W6"/>
    <mergeCell ref="X5:X6"/>
    <mergeCell ref="Y5:Y6"/>
    <mergeCell ref="Z5:Z6"/>
    <mergeCell ref="AY5:AY6"/>
    <mergeCell ref="AZ5:AZ6"/>
    <mergeCell ref="BA5:BA6"/>
    <mergeCell ref="A6:B6"/>
    <mergeCell ref="A7:B7"/>
    <mergeCell ref="AS5:AS6"/>
    <mergeCell ref="AT5:AT6"/>
    <mergeCell ref="AU5:AU6"/>
    <mergeCell ref="AV5:AV6"/>
    <mergeCell ref="AX5:AX6"/>
    <mergeCell ref="AF5:AF6"/>
    <mergeCell ref="AG5:AG6"/>
    <mergeCell ref="AH5:AH6"/>
    <mergeCell ref="AI5:AI6"/>
    <mergeCell ref="AJ5:AJ6"/>
    <mergeCell ref="AA5:AA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</mergeCells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9"/>
  <sheetViews>
    <sheetView zoomScale="60" zoomScaleNormal="60" workbookViewId="0">
      <selection sqref="A1:C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21" width="15.77734375" style="19" customWidth="1"/>
    <col min="22" max="22" width="9" style="19"/>
    <col min="23" max="26" width="15.77734375" style="19" customWidth="1"/>
    <col min="27" max="27" width="9" style="19"/>
    <col min="28" max="61" width="15.77734375" style="19" customWidth="1"/>
    <col min="62" max="62" width="9" style="19"/>
    <col min="63" max="66" width="15.77734375" style="19" customWidth="1"/>
    <col min="67" max="67" width="9" style="19"/>
    <col min="68" max="83" width="15.77734375" style="19" customWidth="1"/>
    <col min="84" max="16384" width="9" style="19"/>
  </cols>
  <sheetData>
    <row r="1" spans="1:87" s="1" customFormat="1" ht="35.25" customHeight="1" x14ac:dyDescent="0.25">
      <c r="A1" s="257" t="s">
        <v>718</v>
      </c>
      <c r="B1" s="257"/>
      <c r="C1" s="257"/>
      <c r="D1" s="258" t="s">
        <v>1844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  <c r="BY1" s="258"/>
      <c r="BZ1" s="258"/>
      <c r="CA1" s="258"/>
      <c r="CB1" s="258"/>
      <c r="CC1" s="258"/>
      <c r="CD1" s="258"/>
      <c r="CE1" s="258"/>
      <c r="CF1" s="258"/>
      <c r="CG1" s="258"/>
      <c r="CH1" s="258"/>
      <c r="CI1" s="19"/>
    </row>
    <row r="2" spans="1:87" s="1" customFormat="1" ht="14.25" customHeight="1" x14ac:dyDescent="0.25">
      <c r="A2" s="257"/>
      <c r="B2" s="257"/>
      <c r="C2" s="257"/>
      <c r="D2" s="255" t="s">
        <v>2258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 t="s">
        <v>2259</v>
      </c>
      <c r="X2" s="255"/>
      <c r="Y2" s="255"/>
      <c r="Z2" s="255"/>
      <c r="AA2" s="255"/>
      <c r="AB2" s="255" t="s">
        <v>2260</v>
      </c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55"/>
      <c r="BG2" s="255"/>
      <c r="BH2" s="255"/>
      <c r="BI2" s="255"/>
      <c r="BJ2" s="43"/>
      <c r="BK2" s="255" t="s">
        <v>2261</v>
      </c>
      <c r="BL2" s="255"/>
      <c r="BM2" s="255"/>
      <c r="BN2" s="255"/>
      <c r="BO2" s="43"/>
      <c r="BP2" s="255" t="s">
        <v>2262</v>
      </c>
      <c r="BQ2" s="255"/>
      <c r="BR2" s="255"/>
      <c r="BS2" s="255"/>
      <c r="BT2" s="255"/>
      <c r="BU2" s="255"/>
      <c r="BV2" s="255"/>
      <c r="BW2" s="255"/>
      <c r="BX2" s="255"/>
      <c r="BY2" s="255"/>
      <c r="BZ2" s="255"/>
      <c r="CA2" s="255"/>
      <c r="CB2" s="255"/>
      <c r="CC2" s="255"/>
      <c r="CD2" s="255"/>
      <c r="CE2" s="255"/>
      <c r="CF2" s="43"/>
      <c r="CG2" s="263" t="s">
        <v>1182</v>
      </c>
      <c r="CH2" s="255" t="s">
        <v>1183</v>
      </c>
      <c r="CI2" s="19"/>
    </row>
    <row r="3" spans="1:87" s="1" customFormat="1" ht="28.8" x14ac:dyDescent="0.25">
      <c r="A3" s="255" t="s">
        <v>1184</v>
      </c>
      <c r="B3" s="255"/>
      <c r="C3" s="255"/>
      <c r="D3" s="4" t="s">
        <v>1656</v>
      </c>
      <c r="E3" s="4" t="s">
        <v>1657</v>
      </c>
      <c r="F3" s="4" t="s">
        <v>1656</v>
      </c>
      <c r="G3" s="4" t="s">
        <v>1658</v>
      </c>
      <c r="H3" s="4" t="s">
        <v>1658</v>
      </c>
      <c r="I3" s="4" t="s">
        <v>1659</v>
      </c>
      <c r="J3" s="4" t="s">
        <v>1661</v>
      </c>
      <c r="K3" s="4" t="s">
        <v>1845</v>
      </c>
      <c r="L3" s="4" t="s">
        <v>1661</v>
      </c>
      <c r="M3" s="44" t="s">
        <v>1742</v>
      </c>
      <c r="N3" s="44" t="s">
        <v>1846</v>
      </c>
      <c r="O3" s="44" t="s">
        <v>1740</v>
      </c>
      <c r="P3" s="44" t="s">
        <v>1847</v>
      </c>
      <c r="Q3" s="44" t="s">
        <v>1848</v>
      </c>
      <c r="R3" s="44" t="s">
        <v>1849</v>
      </c>
      <c r="S3" s="44" t="s">
        <v>1850</v>
      </c>
      <c r="T3" s="44" t="s">
        <v>1744</v>
      </c>
      <c r="U3" s="4">
        <v>6.22</v>
      </c>
      <c r="V3" s="255" t="s">
        <v>1185</v>
      </c>
      <c r="W3" s="4" t="s">
        <v>1851</v>
      </c>
      <c r="X3" s="4" t="s">
        <v>1665</v>
      </c>
      <c r="Y3" s="4">
        <v>4.29</v>
      </c>
      <c r="Z3" s="44" t="s">
        <v>1852</v>
      </c>
      <c r="AA3" s="255" t="s">
        <v>1189</v>
      </c>
      <c r="AB3" s="164" t="s">
        <v>1853</v>
      </c>
      <c r="AC3" s="4" t="s">
        <v>1854</v>
      </c>
      <c r="AD3" s="4" t="s">
        <v>1855</v>
      </c>
      <c r="AE3" s="4" t="s">
        <v>1200</v>
      </c>
      <c r="AF3" s="4" t="s">
        <v>1856</v>
      </c>
      <c r="AG3" s="4" t="s">
        <v>1669</v>
      </c>
      <c r="AH3" s="4">
        <v>3.2</v>
      </c>
      <c r="AI3" s="4">
        <v>3.16</v>
      </c>
      <c r="AJ3" s="4" t="s">
        <v>1262</v>
      </c>
      <c r="AK3" s="4" t="s">
        <v>1756</v>
      </c>
      <c r="AL3" s="4" t="s">
        <v>1857</v>
      </c>
      <c r="AM3" s="4">
        <v>4.7</v>
      </c>
      <c r="AN3" s="4">
        <v>3.16</v>
      </c>
      <c r="AO3" s="4">
        <v>3.2</v>
      </c>
      <c r="AP3" s="4">
        <v>3.1</v>
      </c>
      <c r="AQ3" s="4">
        <v>4.7</v>
      </c>
      <c r="AR3" s="44">
        <v>3.12</v>
      </c>
      <c r="AS3" s="4">
        <v>4.1500000000000004</v>
      </c>
      <c r="AT3" s="4" t="s">
        <v>1670</v>
      </c>
      <c r="AU3" s="4"/>
      <c r="AV3" s="4">
        <v>4.12</v>
      </c>
      <c r="AW3" s="4">
        <v>3.21</v>
      </c>
      <c r="AX3" s="4">
        <v>4.12</v>
      </c>
      <c r="AY3" s="4">
        <v>4.12</v>
      </c>
      <c r="AZ3" s="4" t="s">
        <v>1858</v>
      </c>
      <c r="BA3" s="4"/>
      <c r="BB3" s="4">
        <v>5.8</v>
      </c>
      <c r="BC3" s="4">
        <v>6.7</v>
      </c>
      <c r="BD3" s="4">
        <v>6.18</v>
      </c>
      <c r="BE3" s="4">
        <v>6.11</v>
      </c>
      <c r="BF3" s="4">
        <v>5.23</v>
      </c>
      <c r="BG3" s="4">
        <v>6.14</v>
      </c>
      <c r="BH3" s="4"/>
      <c r="BI3" s="4"/>
      <c r="BJ3" s="255" t="s">
        <v>1199</v>
      </c>
      <c r="BK3" s="4" t="s">
        <v>1859</v>
      </c>
      <c r="BL3" s="56"/>
      <c r="BM3" s="4"/>
      <c r="BN3" s="4"/>
      <c r="BO3" s="255" t="s">
        <v>1202</v>
      </c>
      <c r="BP3" s="2" t="s">
        <v>1860</v>
      </c>
      <c r="BQ3" s="2" t="s">
        <v>1271</v>
      </c>
      <c r="BR3" s="164" t="s">
        <v>1861</v>
      </c>
      <c r="BS3" s="44">
        <v>3.1</v>
      </c>
      <c r="BT3" s="44">
        <v>3.17</v>
      </c>
      <c r="BU3" s="44" t="s">
        <v>1385</v>
      </c>
      <c r="BV3" s="4" t="s">
        <v>1862</v>
      </c>
      <c r="BW3" s="4" t="s">
        <v>1204</v>
      </c>
      <c r="BX3" s="4" t="s">
        <v>1863</v>
      </c>
      <c r="BY3" s="4" t="s">
        <v>1266</v>
      </c>
      <c r="BZ3" s="44" t="s">
        <v>1864</v>
      </c>
      <c r="CA3" s="44">
        <v>3.17</v>
      </c>
      <c r="CB3" s="4" t="s">
        <v>1205</v>
      </c>
      <c r="CC3" s="4" t="s">
        <v>1865</v>
      </c>
      <c r="CD3" s="4">
        <v>3.22</v>
      </c>
      <c r="CE3" s="4"/>
      <c r="CF3" s="255" t="s">
        <v>1207</v>
      </c>
      <c r="CG3" s="264"/>
      <c r="CH3" s="255"/>
      <c r="CI3" s="19"/>
    </row>
    <row r="4" spans="1:87" s="1" customFormat="1" ht="79.95" customHeight="1" x14ac:dyDescent="0.25">
      <c r="A4" s="255" t="s">
        <v>1208</v>
      </c>
      <c r="B4" s="255"/>
      <c r="C4" s="255"/>
      <c r="D4" s="4" t="s">
        <v>1866</v>
      </c>
      <c r="E4" s="4" t="s">
        <v>1867</v>
      </c>
      <c r="F4" s="56" t="s">
        <v>1274</v>
      </c>
      <c r="G4" s="56" t="s">
        <v>1868</v>
      </c>
      <c r="H4" s="56" t="s">
        <v>1275</v>
      </c>
      <c r="I4" s="56" t="s">
        <v>1869</v>
      </c>
      <c r="J4" s="56" t="s">
        <v>1276</v>
      </c>
      <c r="K4" s="61" t="s">
        <v>1870</v>
      </c>
      <c r="L4" s="56" t="s">
        <v>1811</v>
      </c>
      <c r="M4" s="44" t="s">
        <v>1871</v>
      </c>
      <c r="N4" s="44" t="s">
        <v>1872</v>
      </c>
      <c r="O4" s="44" t="s">
        <v>1873</v>
      </c>
      <c r="P4" s="44" t="s">
        <v>1874</v>
      </c>
      <c r="Q4" s="44" t="s">
        <v>1875</v>
      </c>
      <c r="R4" s="44" t="s">
        <v>1876</v>
      </c>
      <c r="S4" s="44" t="s">
        <v>1877</v>
      </c>
      <c r="T4" s="44" t="s">
        <v>1283</v>
      </c>
      <c r="U4" s="56" t="s">
        <v>1878</v>
      </c>
      <c r="V4" s="255"/>
      <c r="W4" s="56" t="s">
        <v>1879</v>
      </c>
      <c r="X4" s="61" t="s">
        <v>1691</v>
      </c>
      <c r="Y4" s="56" t="s">
        <v>1690</v>
      </c>
      <c r="Z4" s="44" t="s">
        <v>1880</v>
      </c>
      <c r="AA4" s="255"/>
      <c r="AB4" s="44" t="s">
        <v>1881</v>
      </c>
      <c r="AC4" s="165" t="s">
        <v>1882</v>
      </c>
      <c r="AD4" s="166" t="s">
        <v>1883</v>
      </c>
      <c r="AE4" s="165" t="s">
        <v>1884</v>
      </c>
      <c r="AF4" s="56" t="s">
        <v>1885</v>
      </c>
      <c r="AG4" s="56" t="s">
        <v>1299</v>
      </c>
      <c r="AH4" s="61" t="s">
        <v>1886</v>
      </c>
      <c r="AI4" s="61" t="s">
        <v>1709</v>
      </c>
      <c r="AJ4" s="56" t="s">
        <v>1887</v>
      </c>
      <c r="AK4" s="56" t="s">
        <v>1888</v>
      </c>
      <c r="AL4" s="56" t="s">
        <v>1304</v>
      </c>
      <c r="AM4" s="56" t="s">
        <v>1889</v>
      </c>
      <c r="AN4" s="61" t="s">
        <v>1709</v>
      </c>
      <c r="AO4" s="56" t="s">
        <v>1311</v>
      </c>
      <c r="AP4" s="56" t="s">
        <v>1823</v>
      </c>
      <c r="AQ4" s="56" t="s">
        <v>1710</v>
      </c>
      <c r="AR4" s="44" t="s">
        <v>1890</v>
      </c>
      <c r="AS4" s="56" t="s">
        <v>1891</v>
      </c>
      <c r="AT4" s="61" t="s">
        <v>1713</v>
      </c>
      <c r="AU4" s="61" t="s">
        <v>1316</v>
      </c>
      <c r="AV4" s="61" t="s">
        <v>1892</v>
      </c>
      <c r="AW4" s="61" t="s">
        <v>1712</v>
      </c>
      <c r="AX4" s="61" t="s">
        <v>1716</v>
      </c>
      <c r="AY4" s="56" t="s">
        <v>1717</v>
      </c>
      <c r="AZ4" s="61" t="s">
        <v>1893</v>
      </c>
      <c r="BA4" s="56" t="s">
        <v>1894</v>
      </c>
      <c r="BB4" s="56" t="s">
        <v>1617</v>
      </c>
      <c r="BC4" s="56" t="s">
        <v>1317</v>
      </c>
      <c r="BD4" s="56" t="s">
        <v>1895</v>
      </c>
      <c r="BE4" s="56" t="s">
        <v>1896</v>
      </c>
      <c r="BF4" s="56" t="s">
        <v>1897</v>
      </c>
      <c r="BG4" s="56" t="s">
        <v>1898</v>
      </c>
      <c r="BH4" s="56" t="s">
        <v>1899</v>
      </c>
      <c r="BI4" s="41"/>
      <c r="BJ4" s="255"/>
      <c r="BK4" s="56" t="s">
        <v>1900</v>
      </c>
      <c r="BL4" s="56"/>
      <c r="BM4" s="56"/>
      <c r="BN4" s="41"/>
      <c r="BO4" s="255"/>
      <c r="BP4" s="167" t="s">
        <v>1245</v>
      </c>
      <c r="BQ4" s="167" t="s">
        <v>1246</v>
      </c>
      <c r="BR4" s="166" t="s">
        <v>1329</v>
      </c>
      <c r="BS4" s="44" t="s">
        <v>1901</v>
      </c>
      <c r="BT4" s="44" t="s">
        <v>1902</v>
      </c>
      <c r="BU4" s="44" t="s">
        <v>1329</v>
      </c>
      <c r="BV4" s="56" t="s">
        <v>1903</v>
      </c>
      <c r="BW4" s="61" t="s">
        <v>1329</v>
      </c>
      <c r="BX4" s="61" t="s">
        <v>1904</v>
      </c>
      <c r="BY4" s="61" t="s">
        <v>1905</v>
      </c>
      <c r="BZ4" s="44" t="s">
        <v>1329</v>
      </c>
      <c r="CA4" s="44" t="s">
        <v>1839</v>
      </c>
      <c r="CB4" s="61" t="s">
        <v>1340</v>
      </c>
      <c r="CC4" s="56" t="s">
        <v>1340</v>
      </c>
      <c r="CD4" s="56" t="s">
        <v>1906</v>
      </c>
      <c r="CE4" s="41"/>
      <c r="CF4" s="255"/>
      <c r="CG4" s="264"/>
      <c r="CH4" s="255"/>
      <c r="CI4" s="19"/>
    </row>
    <row r="5" spans="1:87" s="1" customFormat="1" ht="15.6" customHeight="1" x14ac:dyDescent="0.25">
      <c r="A5" s="255" t="s">
        <v>1252</v>
      </c>
      <c r="B5" s="255"/>
      <c r="C5" s="255"/>
      <c r="D5" s="254"/>
      <c r="E5" s="254"/>
      <c r="F5" s="254"/>
      <c r="G5" s="254"/>
      <c r="H5" s="277"/>
      <c r="I5" s="277"/>
      <c r="J5" s="254"/>
      <c r="K5" s="254"/>
      <c r="L5" s="254"/>
      <c r="M5" s="254"/>
      <c r="N5" s="254"/>
      <c r="O5" s="254"/>
      <c r="P5" s="263"/>
      <c r="Q5" s="263"/>
      <c r="R5" s="263"/>
      <c r="S5" s="263"/>
      <c r="T5" s="263"/>
      <c r="U5" s="254"/>
      <c r="V5" s="255"/>
      <c r="W5" s="254"/>
      <c r="X5" s="254" t="s">
        <v>1343</v>
      </c>
      <c r="Y5" s="277" t="s">
        <v>1907</v>
      </c>
      <c r="Z5" s="254"/>
      <c r="AA5" s="255"/>
      <c r="AB5" s="254"/>
      <c r="AC5" s="254"/>
      <c r="AD5" s="277"/>
      <c r="AE5" s="277"/>
      <c r="AF5" s="254"/>
      <c r="AG5" s="254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 t="s">
        <v>1347</v>
      </c>
      <c r="AT5" s="277" t="s">
        <v>1353</v>
      </c>
      <c r="AU5" s="277"/>
      <c r="AV5" s="277" t="s">
        <v>1908</v>
      </c>
      <c r="AW5" s="277" t="s">
        <v>1909</v>
      </c>
      <c r="AX5" s="277" t="s">
        <v>1253</v>
      </c>
      <c r="AY5" s="277" t="s">
        <v>1253</v>
      </c>
      <c r="AZ5" s="277"/>
      <c r="BA5" s="277"/>
      <c r="BB5" s="277"/>
      <c r="BC5" s="277"/>
      <c r="BD5" s="277"/>
      <c r="BE5" s="277"/>
      <c r="BF5" s="277"/>
      <c r="BG5" s="277"/>
      <c r="BH5" s="277"/>
      <c r="BI5" s="254"/>
      <c r="BJ5" s="255"/>
      <c r="BK5" s="254"/>
      <c r="BL5" s="254"/>
      <c r="BM5" s="254"/>
      <c r="BN5" s="254"/>
      <c r="BO5" s="255"/>
      <c r="BP5" s="254"/>
      <c r="BQ5" s="254"/>
      <c r="BR5" s="254"/>
      <c r="BS5" s="254"/>
      <c r="BT5" s="277"/>
      <c r="BU5" s="254"/>
      <c r="BV5" s="277"/>
      <c r="BW5" s="277"/>
      <c r="BX5" s="277"/>
      <c r="BY5" s="277"/>
      <c r="BZ5" s="254"/>
      <c r="CA5" s="254"/>
      <c r="CB5" s="254"/>
      <c r="CC5" s="254"/>
      <c r="CD5" s="254"/>
      <c r="CE5" s="254"/>
      <c r="CF5" s="255"/>
      <c r="CG5" s="264"/>
      <c r="CH5" s="255"/>
      <c r="CI5" s="19"/>
    </row>
    <row r="6" spans="1:87" s="1" customFormat="1" ht="15.6" x14ac:dyDescent="0.25">
      <c r="A6" s="255" t="s">
        <v>1</v>
      </c>
      <c r="B6" s="255"/>
      <c r="C6" s="43" t="s">
        <v>2</v>
      </c>
      <c r="D6" s="254"/>
      <c r="E6" s="254"/>
      <c r="F6" s="254"/>
      <c r="G6" s="254"/>
      <c r="H6" s="278"/>
      <c r="I6" s="278"/>
      <c r="J6" s="254"/>
      <c r="K6" s="254"/>
      <c r="L6" s="254"/>
      <c r="M6" s="254"/>
      <c r="N6" s="254"/>
      <c r="O6" s="254"/>
      <c r="P6" s="265"/>
      <c r="Q6" s="265"/>
      <c r="R6" s="265"/>
      <c r="S6" s="265"/>
      <c r="T6" s="265"/>
      <c r="U6" s="254"/>
      <c r="V6" s="255"/>
      <c r="W6" s="254"/>
      <c r="X6" s="254"/>
      <c r="Y6" s="278"/>
      <c r="Z6" s="254"/>
      <c r="AA6" s="255"/>
      <c r="AB6" s="254"/>
      <c r="AC6" s="254"/>
      <c r="AD6" s="278"/>
      <c r="AE6" s="278"/>
      <c r="AF6" s="254"/>
      <c r="AG6" s="254"/>
      <c r="AH6" s="278"/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  <c r="BD6" s="278"/>
      <c r="BE6" s="278"/>
      <c r="BF6" s="278"/>
      <c r="BG6" s="278"/>
      <c r="BH6" s="278"/>
      <c r="BI6" s="254"/>
      <c r="BJ6" s="255"/>
      <c r="BK6" s="254"/>
      <c r="BL6" s="254"/>
      <c r="BM6" s="254"/>
      <c r="BN6" s="254"/>
      <c r="BO6" s="255"/>
      <c r="BP6" s="254"/>
      <c r="BQ6" s="254"/>
      <c r="BR6" s="254"/>
      <c r="BS6" s="254"/>
      <c r="BT6" s="278"/>
      <c r="BU6" s="254"/>
      <c r="BV6" s="278"/>
      <c r="BW6" s="278"/>
      <c r="BX6" s="278"/>
      <c r="BY6" s="278"/>
      <c r="BZ6" s="254"/>
      <c r="CA6" s="254"/>
      <c r="CB6" s="254"/>
      <c r="CC6" s="254"/>
      <c r="CD6" s="254"/>
      <c r="CE6" s="254"/>
      <c r="CF6" s="255"/>
      <c r="CG6" s="265"/>
      <c r="CH6" s="255"/>
      <c r="CI6" s="19"/>
    </row>
    <row r="7" spans="1:87" s="1" customFormat="1" ht="15.6" x14ac:dyDescent="0.25">
      <c r="A7" s="275" t="s">
        <v>633</v>
      </c>
      <c r="B7" s="275"/>
      <c r="C7" s="168" t="s">
        <v>632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>
        <v>2</v>
      </c>
      <c r="V7" s="4">
        <f>IF(SUM(D7:U7)&gt;5,"5",SUM(D7:U7))</f>
        <v>2</v>
      </c>
      <c r="W7" s="164">
        <v>3</v>
      </c>
      <c r="X7" s="4"/>
      <c r="Y7" s="4"/>
      <c r="Z7" s="4"/>
      <c r="AA7" s="4">
        <f>IF(SUM(W7:Z7)&gt;10,"10",IF(SUM(W7:Z7)&lt;0,"0",SUM(W7:Z7)))</f>
        <v>3</v>
      </c>
      <c r="AB7" s="4">
        <v>5</v>
      </c>
      <c r="AC7" s="4"/>
      <c r="AD7" s="4"/>
      <c r="AE7" s="4"/>
      <c r="AF7" s="4"/>
      <c r="AG7" s="4">
        <v>2</v>
      </c>
      <c r="AH7" s="4">
        <v>3</v>
      </c>
      <c r="AI7" s="4"/>
      <c r="AJ7" s="4">
        <v>3</v>
      </c>
      <c r="AK7" s="4">
        <v>2</v>
      </c>
      <c r="AL7" s="4"/>
      <c r="AM7" s="4">
        <v>2</v>
      </c>
      <c r="AN7" s="4"/>
      <c r="AO7" s="4"/>
      <c r="AP7" s="4"/>
      <c r="AQ7" s="4"/>
      <c r="AR7" s="4"/>
      <c r="AS7" s="4"/>
      <c r="AT7" s="4">
        <v>3</v>
      </c>
      <c r="AU7" s="4"/>
      <c r="AV7" s="4">
        <v>2</v>
      </c>
      <c r="AW7" s="4">
        <v>3</v>
      </c>
      <c r="AX7" s="4">
        <v>2</v>
      </c>
      <c r="AY7" s="4"/>
      <c r="AZ7" s="4"/>
      <c r="BA7" s="4"/>
      <c r="BB7" s="4">
        <v>5</v>
      </c>
      <c r="BC7" s="4">
        <v>4</v>
      </c>
      <c r="BD7" s="4">
        <v>3</v>
      </c>
      <c r="BE7" s="4"/>
      <c r="BF7" s="4"/>
      <c r="BG7" s="4"/>
      <c r="BH7" s="4"/>
      <c r="BI7" s="4"/>
      <c r="BJ7" s="4" t="str">
        <f>IF(SUM(AB7:BI7)&gt;20,"20",SUM(AB7:BI7))</f>
        <v>20</v>
      </c>
      <c r="BK7" s="4"/>
      <c r="BL7" s="4"/>
      <c r="BM7" s="4"/>
      <c r="BN7" s="4"/>
      <c r="BO7" s="4">
        <f t="shared" ref="BO7:BO49" si="0">IF(SUM(BK7:BN7)&gt;10,"10",SUM(BK7:BN7))</f>
        <v>0</v>
      </c>
      <c r="BP7" s="4">
        <v>3</v>
      </c>
      <c r="BQ7" s="4"/>
      <c r="BR7" s="4">
        <v>3</v>
      </c>
      <c r="BS7" s="4"/>
      <c r="BT7" s="4"/>
      <c r="BU7" s="4">
        <v>3</v>
      </c>
      <c r="BV7" s="4"/>
      <c r="BW7" s="4">
        <v>3</v>
      </c>
      <c r="BX7" s="4"/>
      <c r="BY7" s="4"/>
      <c r="BZ7" s="169"/>
      <c r="CA7" s="4">
        <v>2</v>
      </c>
      <c r="CB7" s="4"/>
      <c r="CC7" s="4"/>
      <c r="CD7" s="4"/>
      <c r="CE7" s="4"/>
      <c r="CF7" s="4" t="str">
        <f>IF(SUM(BP7:CE7)&gt;10,"10",SUM(BP7:CE7))</f>
        <v>10</v>
      </c>
      <c r="CG7" s="4">
        <v>50</v>
      </c>
      <c r="CH7" s="4">
        <f>SUM(CF7+BO7+BJ7+AA7+V7+CG7)</f>
        <v>85</v>
      </c>
      <c r="CI7" s="19"/>
    </row>
    <row r="8" spans="1:87" s="1" customFormat="1" x14ac:dyDescent="0.25">
      <c r="A8" s="275" t="s">
        <v>635</v>
      </c>
      <c r="B8" s="275"/>
      <c r="C8" s="168" t="s">
        <v>634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212">
        <f t="shared" ref="V8:V49" si="1">IF(SUM(D8:U8)&gt;5,"5",SUM(D8:U8))</f>
        <v>0</v>
      </c>
      <c r="W8" s="4"/>
      <c r="X8" s="4"/>
      <c r="Y8" s="4"/>
      <c r="Z8" s="4"/>
      <c r="AA8" s="212">
        <f t="shared" ref="AA8:AA49" si="2">IF(SUM(W8:Z8)&gt;10,"10",IF(SUM(W8:Z8)&lt;0,"0",SUM(W8:Z8)))</f>
        <v>0</v>
      </c>
      <c r="AB8" s="4">
        <v>5</v>
      </c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>
        <v>4</v>
      </c>
      <c r="BD8" s="4"/>
      <c r="BE8" s="4"/>
      <c r="BF8" s="4"/>
      <c r="BG8" s="4"/>
      <c r="BH8" s="4"/>
      <c r="BI8" s="4"/>
      <c r="BJ8" s="212">
        <f t="shared" ref="BJ8:BJ49" si="3">IF(SUM(AB8:BI8)&gt;20,"20",SUM(AB8:BI8))</f>
        <v>9</v>
      </c>
      <c r="BK8" s="4"/>
      <c r="BL8" s="4"/>
      <c r="BM8" s="4"/>
      <c r="BN8" s="4"/>
      <c r="BO8" s="4">
        <f t="shared" si="0"/>
        <v>0</v>
      </c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212">
        <f t="shared" ref="CF8:CF49" si="4">IF(SUM(BP8:CE8)&gt;10,"10",SUM(BP8:CE8))</f>
        <v>0</v>
      </c>
      <c r="CG8" s="4">
        <v>50</v>
      </c>
      <c r="CH8" s="4">
        <f t="shared" ref="CH8:CH49" si="5">SUM(CF8+BO8+BJ8+AA8+V8+CG8)</f>
        <v>59</v>
      </c>
      <c r="CI8" s="19"/>
    </row>
    <row r="9" spans="1:87" s="1" customFormat="1" x14ac:dyDescent="0.25">
      <c r="A9" s="275" t="s">
        <v>637</v>
      </c>
      <c r="B9" s="275"/>
      <c r="C9" s="168" t="s">
        <v>636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12">
        <f t="shared" si="1"/>
        <v>0</v>
      </c>
      <c r="W9" s="4"/>
      <c r="X9" s="4"/>
      <c r="Y9" s="4"/>
      <c r="Z9" s="4"/>
      <c r="AA9" s="212">
        <f t="shared" si="2"/>
        <v>0</v>
      </c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212">
        <f t="shared" si="3"/>
        <v>0</v>
      </c>
      <c r="BK9" s="4"/>
      <c r="BL9" s="4"/>
      <c r="BM9" s="4"/>
      <c r="BN9" s="4"/>
      <c r="BO9" s="4">
        <f t="shared" si="0"/>
        <v>0</v>
      </c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212">
        <f t="shared" si="4"/>
        <v>0</v>
      </c>
      <c r="CG9" s="4">
        <v>50</v>
      </c>
      <c r="CH9" s="4">
        <f t="shared" si="5"/>
        <v>50</v>
      </c>
      <c r="CI9" s="19"/>
    </row>
    <row r="10" spans="1:87" s="1" customFormat="1" x14ac:dyDescent="0.25">
      <c r="A10" s="275" t="s">
        <v>639</v>
      </c>
      <c r="B10" s="275"/>
      <c r="C10" s="168" t="s">
        <v>638</v>
      </c>
      <c r="D10" s="4"/>
      <c r="E10" s="4">
        <v>1</v>
      </c>
      <c r="F10" s="4"/>
      <c r="G10" s="4">
        <v>1</v>
      </c>
      <c r="H10" s="4">
        <v>2</v>
      </c>
      <c r="I10" s="4"/>
      <c r="J10" s="4"/>
      <c r="K10" s="4"/>
      <c r="L10" s="4"/>
      <c r="M10" s="4"/>
      <c r="N10" s="4"/>
      <c r="O10" s="4">
        <v>2</v>
      </c>
      <c r="P10" s="4"/>
      <c r="Q10" s="4"/>
      <c r="R10" s="4"/>
      <c r="S10" s="4">
        <v>2</v>
      </c>
      <c r="T10" s="4"/>
      <c r="U10" s="4"/>
      <c r="V10" s="212" t="str">
        <f t="shared" si="1"/>
        <v>5</v>
      </c>
      <c r="W10" s="4">
        <v>3</v>
      </c>
      <c r="X10" s="4"/>
      <c r="Y10" s="4"/>
      <c r="Z10" s="4"/>
      <c r="AA10" s="212">
        <f t="shared" si="2"/>
        <v>3</v>
      </c>
      <c r="AB10" s="4"/>
      <c r="AC10" s="4"/>
      <c r="AD10" s="4"/>
      <c r="AE10" s="4"/>
      <c r="AF10" s="4"/>
      <c r="AG10" s="4"/>
      <c r="AH10" s="4"/>
      <c r="AI10" s="4">
        <v>2</v>
      </c>
      <c r="AJ10" s="4">
        <v>3</v>
      </c>
      <c r="AK10" s="4"/>
      <c r="AL10" s="4">
        <v>5</v>
      </c>
      <c r="AM10" s="4"/>
      <c r="AN10" s="4">
        <v>2</v>
      </c>
      <c r="AO10" s="4">
        <v>4</v>
      </c>
      <c r="AP10" s="4"/>
      <c r="AQ10" s="4"/>
      <c r="AR10" s="4"/>
      <c r="AS10" s="4"/>
      <c r="AT10" s="4"/>
      <c r="AU10" s="4"/>
      <c r="AV10" s="4"/>
      <c r="AW10" s="4"/>
      <c r="AX10" s="4"/>
      <c r="AY10" s="4">
        <v>2</v>
      </c>
      <c r="AZ10" s="4"/>
      <c r="BA10" s="4"/>
      <c r="BB10" s="4">
        <v>3</v>
      </c>
      <c r="BC10" s="4"/>
      <c r="BD10" s="4"/>
      <c r="BE10" s="4"/>
      <c r="BF10" s="4"/>
      <c r="BG10" s="4"/>
      <c r="BH10" s="4"/>
      <c r="BI10" s="4"/>
      <c r="BJ10" s="212" t="str">
        <f t="shared" si="3"/>
        <v>20</v>
      </c>
      <c r="BK10" s="4">
        <v>2</v>
      </c>
      <c r="BL10" s="4"/>
      <c r="BM10" s="4"/>
      <c r="BN10" s="4"/>
      <c r="BO10" s="4">
        <f t="shared" si="0"/>
        <v>2</v>
      </c>
      <c r="BP10" s="4"/>
      <c r="BQ10" s="4"/>
      <c r="BR10" s="4"/>
      <c r="BS10" s="4"/>
      <c r="BT10" s="4">
        <v>2</v>
      </c>
      <c r="BU10" s="4">
        <v>3</v>
      </c>
      <c r="BV10" s="4"/>
      <c r="BW10" s="4">
        <v>3</v>
      </c>
      <c r="BX10" s="4"/>
      <c r="BY10" s="4"/>
      <c r="BZ10" s="4"/>
      <c r="CA10" s="4">
        <v>2</v>
      </c>
      <c r="CB10" s="4"/>
      <c r="CC10" s="4"/>
      <c r="CD10" s="4"/>
      <c r="CE10" s="4"/>
      <c r="CF10" s="212">
        <f t="shared" si="4"/>
        <v>10</v>
      </c>
      <c r="CG10" s="4">
        <v>50</v>
      </c>
      <c r="CH10" s="4">
        <f t="shared" si="5"/>
        <v>90</v>
      </c>
      <c r="CI10" s="19"/>
    </row>
    <row r="11" spans="1:87" s="1" customFormat="1" x14ac:dyDescent="0.25">
      <c r="A11" s="275" t="s">
        <v>641</v>
      </c>
      <c r="B11" s="275"/>
      <c r="C11" s="168" t="s">
        <v>640</v>
      </c>
      <c r="D11" s="4"/>
      <c r="E11" s="16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12">
        <f t="shared" si="1"/>
        <v>0</v>
      </c>
      <c r="W11" s="4">
        <v>3</v>
      </c>
      <c r="X11" s="4"/>
      <c r="Y11" s="4"/>
      <c r="Z11" s="4"/>
      <c r="AA11" s="212">
        <f t="shared" si="2"/>
        <v>3</v>
      </c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>
        <v>5</v>
      </c>
      <c r="BC11" s="4">
        <v>4</v>
      </c>
      <c r="BD11" s="4"/>
      <c r="BE11" s="4"/>
      <c r="BF11" s="4"/>
      <c r="BG11" s="4"/>
      <c r="BH11" s="4"/>
      <c r="BI11" s="4"/>
      <c r="BJ11" s="212">
        <f t="shared" si="3"/>
        <v>9</v>
      </c>
      <c r="BK11" s="4"/>
      <c r="BL11" s="4"/>
      <c r="BM11" s="4"/>
      <c r="BN11" s="4"/>
      <c r="BO11" s="4">
        <f t="shared" si="0"/>
        <v>0</v>
      </c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212">
        <f t="shared" si="4"/>
        <v>0</v>
      </c>
      <c r="CG11" s="4">
        <v>50</v>
      </c>
      <c r="CH11" s="4">
        <f t="shared" si="5"/>
        <v>62</v>
      </c>
      <c r="CI11" s="19"/>
    </row>
    <row r="12" spans="1:87" s="1" customFormat="1" x14ac:dyDescent="0.25">
      <c r="A12" s="275" t="s">
        <v>643</v>
      </c>
      <c r="B12" s="275"/>
      <c r="C12" s="168" t="s">
        <v>642</v>
      </c>
      <c r="D12" s="4"/>
      <c r="E12" s="163">
        <v>1</v>
      </c>
      <c r="F12" s="4">
        <v>2</v>
      </c>
      <c r="G12" s="4"/>
      <c r="H12" s="4"/>
      <c r="I12" s="4"/>
      <c r="J12" s="4"/>
      <c r="K12" s="4"/>
      <c r="L12" s="4"/>
      <c r="M12" s="4">
        <v>1</v>
      </c>
      <c r="N12" s="4"/>
      <c r="O12" s="4"/>
      <c r="P12" s="4"/>
      <c r="Q12" s="4"/>
      <c r="R12" s="4"/>
      <c r="S12" s="4"/>
      <c r="T12" s="4">
        <v>2</v>
      </c>
      <c r="U12" s="4"/>
      <c r="V12" s="212" t="str">
        <f t="shared" si="1"/>
        <v>5</v>
      </c>
      <c r="W12" s="4"/>
      <c r="X12" s="4"/>
      <c r="Y12" s="4"/>
      <c r="Z12" s="4"/>
      <c r="AA12" s="212">
        <f t="shared" si="2"/>
        <v>0</v>
      </c>
      <c r="AB12" s="4"/>
      <c r="AC12" s="4">
        <v>2</v>
      </c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212">
        <f t="shared" si="3"/>
        <v>2</v>
      </c>
      <c r="BK12" s="4"/>
      <c r="BL12" s="4"/>
      <c r="BM12" s="4"/>
      <c r="BN12" s="4"/>
      <c r="BO12" s="4">
        <f t="shared" si="0"/>
        <v>0</v>
      </c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212">
        <f t="shared" si="4"/>
        <v>0</v>
      </c>
      <c r="CG12" s="4">
        <v>50</v>
      </c>
      <c r="CH12" s="4">
        <f t="shared" si="5"/>
        <v>57</v>
      </c>
      <c r="CI12" s="19"/>
    </row>
    <row r="13" spans="1:87" s="1" customFormat="1" x14ac:dyDescent="0.25">
      <c r="A13" s="275" t="s">
        <v>645</v>
      </c>
      <c r="B13" s="275"/>
      <c r="C13" s="168" t="s">
        <v>644</v>
      </c>
      <c r="D13" s="4"/>
      <c r="E13" s="16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2">
        <f t="shared" si="1"/>
        <v>0</v>
      </c>
      <c r="W13" s="4">
        <v>3</v>
      </c>
      <c r="X13" s="4"/>
      <c r="Y13" s="4"/>
      <c r="Z13" s="4"/>
      <c r="AA13" s="212">
        <f t="shared" si="2"/>
        <v>3</v>
      </c>
      <c r="AB13" s="4"/>
      <c r="AC13" s="4"/>
      <c r="AD13" s="4"/>
      <c r="AE13" s="4"/>
      <c r="AF13" s="4"/>
      <c r="AG13" s="4">
        <v>2</v>
      </c>
      <c r="AH13" s="4"/>
      <c r="AI13" s="4">
        <v>2</v>
      </c>
      <c r="AJ13" s="4">
        <v>3</v>
      </c>
      <c r="AK13" s="4"/>
      <c r="AL13" s="4"/>
      <c r="AM13" s="4"/>
      <c r="AN13" s="4">
        <v>2</v>
      </c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>
        <v>3</v>
      </c>
      <c r="BC13" s="4">
        <v>4</v>
      </c>
      <c r="BD13" s="4"/>
      <c r="BE13" s="4"/>
      <c r="BF13" s="4"/>
      <c r="BG13" s="4"/>
      <c r="BH13" s="4"/>
      <c r="BI13" s="4"/>
      <c r="BJ13" s="212">
        <f t="shared" si="3"/>
        <v>16</v>
      </c>
      <c r="BK13" s="4"/>
      <c r="BL13" s="4"/>
      <c r="BM13" s="4"/>
      <c r="BN13" s="4"/>
      <c r="BO13" s="4">
        <f t="shared" si="0"/>
        <v>0</v>
      </c>
      <c r="BP13" s="4"/>
      <c r="BQ13" s="4"/>
      <c r="BR13" s="4"/>
      <c r="BS13" s="4"/>
      <c r="BT13" s="4">
        <v>2</v>
      </c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212">
        <f t="shared" si="4"/>
        <v>2</v>
      </c>
      <c r="CG13" s="4">
        <v>50</v>
      </c>
      <c r="CH13" s="4">
        <f t="shared" si="5"/>
        <v>71</v>
      </c>
      <c r="CI13" s="19"/>
    </row>
    <row r="14" spans="1:87" s="1" customFormat="1" x14ac:dyDescent="0.25">
      <c r="A14" s="275" t="s">
        <v>647</v>
      </c>
      <c r="B14" s="275"/>
      <c r="C14" s="168" t="s">
        <v>646</v>
      </c>
      <c r="D14" s="4"/>
      <c r="E14" s="16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212">
        <f t="shared" si="1"/>
        <v>0</v>
      </c>
      <c r="W14" s="4"/>
      <c r="X14" s="4"/>
      <c r="Y14" s="4"/>
      <c r="Z14" s="4"/>
      <c r="AA14" s="212">
        <f t="shared" si="2"/>
        <v>0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212">
        <f t="shared" si="3"/>
        <v>0</v>
      </c>
      <c r="BK14" s="4"/>
      <c r="BL14" s="4"/>
      <c r="BM14" s="4"/>
      <c r="BN14" s="4"/>
      <c r="BO14" s="4">
        <f t="shared" si="0"/>
        <v>0</v>
      </c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212">
        <f t="shared" si="4"/>
        <v>0</v>
      </c>
      <c r="CG14" s="4">
        <v>50</v>
      </c>
      <c r="CH14" s="4">
        <f t="shared" si="5"/>
        <v>50</v>
      </c>
      <c r="CI14" s="19"/>
    </row>
    <row r="15" spans="1:87" s="1" customFormat="1" x14ac:dyDescent="0.25">
      <c r="A15" s="275" t="s">
        <v>649</v>
      </c>
      <c r="B15" s="275"/>
      <c r="C15" s="168" t="s">
        <v>648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212">
        <f t="shared" si="1"/>
        <v>0</v>
      </c>
      <c r="W15" s="4"/>
      <c r="X15" s="4"/>
      <c r="Y15" s="4">
        <v>3</v>
      </c>
      <c r="Z15" s="4">
        <v>3</v>
      </c>
      <c r="AA15" s="212">
        <f t="shared" si="2"/>
        <v>6</v>
      </c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>
        <v>2</v>
      </c>
      <c r="AY15" s="4"/>
      <c r="AZ15" s="4"/>
      <c r="BA15" s="4"/>
      <c r="BB15" s="4"/>
      <c r="BC15" s="4">
        <v>4</v>
      </c>
      <c r="BD15" s="4"/>
      <c r="BE15" s="4"/>
      <c r="BF15" s="4"/>
      <c r="BG15" s="4"/>
      <c r="BH15" s="4"/>
      <c r="BI15" s="4"/>
      <c r="BJ15" s="212">
        <f t="shared" si="3"/>
        <v>6</v>
      </c>
      <c r="BK15" s="4"/>
      <c r="BL15" s="4"/>
      <c r="BM15" s="4"/>
      <c r="BN15" s="4"/>
      <c r="BO15" s="4">
        <f t="shared" si="0"/>
        <v>0</v>
      </c>
      <c r="BP15" s="4"/>
      <c r="BQ15" s="4"/>
      <c r="BR15" s="4"/>
      <c r="BS15" s="4"/>
      <c r="BT15" s="4"/>
      <c r="BU15" s="4">
        <v>3</v>
      </c>
      <c r="BV15" s="4"/>
      <c r="BW15" s="4">
        <v>3</v>
      </c>
      <c r="BX15" s="4"/>
      <c r="BY15" s="4"/>
      <c r="BZ15" s="4"/>
      <c r="CA15" s="4">
        <v>2</v>
      </c>
      <c r="CB15" s="4">
        <v>3</v>
      </c>
      <c r="CC15" s="4"/>
      <c r="CD15" s="4">
        <v>2</v>
      </c>
      <c r="CE15" s="4"/>
      <c r="CF15" s="212" t="str">
        <f t="shared" si="4"/>
        <v>10</v>
      </c>
      <c r="CG15" s="4">
        <v>50</v>
      </c>
      <c r="CH15" s="4">
        <f t="shared" si="5"/>
        <v>72</v>
      </c>
      <c r="CI15" s="19"/>
    </row>
    <row r="16" spans="1:87" s="1" customFormat="1" x14ac:dyDescent="0.25">
      <c r="A16" s="275" t="s">
        <v>651</v>
      </c>
      <c r="B16" s="275"/>
      <c r="C16" s="168" t="s">
        <v>650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212">
        <f t="shared" si="1"/>
        <v>0</v>
      </c>
      <c r="W16" s="4"/>
      <c r="X16" s="4"/>
      <c r="Y16" s="4"/>
      <c r="Z16" s="4"/>
      <c r="AA16" s="212">
        <f t="shared" si="2"/>
        <v>0</v>
      </c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>
        <v>5</v>
      </c>
      <c r="BC16" s="4">
        <v>4</v>
      </c>
      <c r="BD16" s="4"/>
      <c r="BE16" s="4"/>
      <c r="BF16" s="4"/>
      <c r="BG16" s="4"/>
      <c r="BH16" s="4"/>
      <c r="BI16" s="4"/>
      <c r="BJ16" s="212">
        <f t="shared" si="3"/>
        <v>9</v>
      </c>
      <c r="BK16" s="4"/>
      <c r="BL16" s="4"/>
      <c r="BM16" s="4"/>
      <c r="BN16" s="4"/>
      <c r="BO16" s="4">
        <f t="shared" si="0"/>
        <v>0</v>
      </c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>
        <v>2</v>
      </c>
      <c r="CE16" s="4"/>
      <c r="CF16" s="212">
        <f t="shared" si="4"/>
        <v>2</v>
      </c>
      <c r="CG16" s="4">
        <v>50</v>
      </c>
      <c r="CH16" s="4">
        <f t="shared" si="5"/>
        <v>61</v>
      </c>
      <c r="CI16" s="19"/>
    </row>
    <row r="17" spans="1:87" s="1" customFormat="1" x14ac:dyDescent="0.25">
      <c r="A17" s="275" t="s">
        <v>653</v>
      </c>
      <c r="B17" s="275"/>
      <c r="C17" s="168" t="s">
        <v>652</v>
      </c>
      <c r="D17" s="4">
        <v>1</v>
      </c>
      <c r="E17" s="4"/>
      <c r="F17" s="4"/>
      <c r="G17" s="4">
        <v>2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212">
        <f t="shared" si="1"/>
        <v>3</v>
      </c>
      <c r="W17" s="4">
        <v>3</v>
      </c>
      <c r="X17" s="4"/>
      <c r="Y17" s="4">
        <v>3</v>
      </c>
      <c r="Z17" s="4">
        <v>3</v>
      </c>
      <c r="AA17" s="212">
        <f t="shared" si="2"/>
        <v>9</v>
      </c>
      <c r="AB17" s="4"/>
      <c r="AC17" s="4"/>
      <c r="AD17" s="4"/>
      <c r="AE17" s="4"/>
      <c r="AF17" s="4"/>
      <c r="AG17" s="4"/>
      <c r="AH17" s="4"/>
      <c r="AI17" s="4"/>
      <c r="AJ17" s="4">
        <v>3</v>
      </c>
      <c r="AK17" s="4">
        <v>2</v>
      </c>
      <c r="AL17" s="4"/>
      <c r="AM17" s="4"/>
      <c r="AN17" s="4"/>
      <c r="AO17" s="4"/>
      <c r="AP17" s="4"/>
      <c r="AQ17" s="4"/>
      <c r="AR17" s="4"/>
      <c r="AS17" s="4"/>
      <c r="AT17" s="4"/>
      <c r="AU17" s="4">
        <v>3</v>
      </c>
      <c r="AV17" s="4"/>
      <c r="AW17" s="4"/>
      <c r="AX17" s="4">
        <v>2</v>
      </c>
      <c r="AY17" s="4"/>
      <c r="AZ17" s="4"/>
      <c r="BA17" s="4"/>
      <c r="BB17" s="4">
        <v>5</v>
      </c>
      <c r="BC17" s="4">
        <v>4</v>
      </c>
      <c r="BD17" s="4">
        <v>3</v>
      </c>
      <c r="BE17" s="4"/>
      <c r="BF17" s="4"/>
      <c r="BG17" s="4"/>
      <c r="BH17" s="4"/>
      <c r="BI17" s="4"/>
      <c r="BJ17" s="212" t="str">
        <f t="shared" si="3"/>
        <v>20</v>
      </c>
      <c r="BK17" s="4"/>
      <c r="BL17" s="4"/>
      <c r="BM17" s="4"/>
      <c r="BN17" s="4"/>
      <c r="BO17" s="4">
        <f t="shared" si="0"/>
        <v>0</v>
      </c>
      <c r="BP17" s="4"/>
      <c r="BQ17" s="4">
        <v>3</v>
      </c>
      <c r="BR17" s="4"/>
      <c r="BS17" s="4"/>
      <c r="BT17" s="4">
        <v>2</v>
      </c>
      <c r="BU17" s="4">
        <v>3</v>
      </c>
      <c r="BV17" s="4"/>
      <c r="BW17" s="4">
        <v>3</v>
      </c>
      <c r="BX17" s="4"/>
      <c r="BY17" s="4"/>
      <c r="BZ17" s="4"/>
      <c r="CA17" s="4">
        <v>2</v>
      </c>
      <c r="CB17" s="4">
        <v>3</v>
      </c>
      <c r="CC17" s="4"/>
      <c r="CD17" s="4"/>
      <c r="CE17" s="4"/>
      <c r="CF17" s="212" t="str">
        <f t="shared" si="4"/>
        <v>10</v>
      </c>
      <c r="CG17" s="4">
        <v>50</v>
      </c>
      <c r="CH17" s="4">
        <f t="shared" si="5"/>
        <v>92</v>
      </c>
      <c r="CI17" s="19"/>
    </row>
    <row r="18" spans="1:87" s="1" customFormat="1" x14ac:dyDescent="0.25">
      <c r="A18" s="275" t="s">
        <v>655</v>
      </c>
      <c r="B18" s="275"/>
      <c r="C18" s="168" t="s">
        <v>654</v>
      </c>
      <c r="D18" s="4"/>
      <c r="E18" s="4">
        <v>1</v>
      </c>
      <c r="F18" s="4">
        <v>2</v>
      </c>
      <c r="G18" s="4"/>
      <c r="H18" s="4"/>
      <c r="I18" s="4"/>
      <c r="J18" s="4"/>
      <c r="K18" s="4"/>
      <c r="L18" s="4"/>
      <c r="M18" s="4">
        <v>2</v>
      </c>
      <c r="N18" s="4"/>
      <c r="O18" s="4"/>
      <c r="P18" s="4"/>
      <c r="Q18" s="4"/>
      <c r="R18" s="4"/>
      <c r="S18" s="4"/>
      <c r="T18" s="4">
        <v>2</v>
      </c>
      <c r="U18" s="4"/>
      <c r="V18" s="212" t="str">
        <f t="shared" si="1"/>
        <v>5</v>
      </c>
      <c r="W18" s="4"/>
      <c r="X18" s="4"/>
      <c r="Y18" s="4"/>
      <c r="Z18" s="4"/>
      <c r="AA18" s="212">
        <f t="shared" si="2"/>
        <v>0</v>
      </c>
      <c r="AB18" s="4">
        <v>5</v>
      </c>
      <c r="AC18" s="4">
        <v>2</v>
      </c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>
        <v>5</v>
      </c>
      <c r="BC18" s="4">
        <v>4</v>
      </c>
      <c r="BD18" s="4"/>
      <c r="BE18" s="4"/>
      <c r="BF18" s="4"/>
      <c r="BG18" s="4"/>
      <c r="BH18" s="4">
        <v>40</v>
      </c>
      <c r="BI18" s="4"/>
      <c r="BJ18" s="212" t="str">
        <f t="shared" si="3"/>
        <v>20</v>
      </c>
      <c r="BK18" s="4"/>
      <c r="BL18" s="4"/>
      <c r="BM18" s="4"/>
      <c r="BN18" s="4"/>
      <c r="BO18" s="4">
        <f t="shared" si="0"/>
        <v>0</v>
      </c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212">
        <f t="shared" si="4"/>
        <v>0</v>
      </c>
      <c r="CG18" s="4">
        <v>50</v>
      </c>
      <c r="CH18" s="4">
        <f t="shared" si="5"/>
        <v>75</v>
      </c>
      <c r="CI18" s="19"/>
    </row>
    <row r="19" spans="1:87" s="1" customFormat="1" x14ac:dyDescent="0.25">
      <c r="A19" s="275" t="s">
        <v>657</v>
      </c>
      <c r="B19" s="275"/>
      <c r="C19" s="168" t="s">
        <v>656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212">
        <f t="shared" si="1"/>
        <v>0</v>
      </c>
      <c r="W19" s="4"/>
      <c r="X19" s="4"/>
      <c r="Y19" s="4"/>
      <c r="Z19" s="4"/>
      <c r="AA19" s="212">
        <f t="shared" si="2"/>
        <v>0</v>
      </c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>
        <v>3</v>
      </c>
      <c r="BF19" s="4"/>
      <c r="BG19" s="4"/>
      <c r="BH19" s="4"/>
      <c r="BI19" s="4"/>
      <c r="BJ19" s="212">
        <f t="shared" si="3"/>
        <v>3</v>
      </c>
      <c r="BK19" s="4"/>
      <c r="BL19" s="4"/>
      <c r="BM19" s="4"/>
      <c r="BN19" s="4"/>
      <c r="BO19" s="4">
        <f t="shared" si="0"/>
        <v>0</v>
      </c>
      <c r="BP19" s="4"/>
      <c r="BQ19" s="4"/>
      <c r="BR19" s="4"/>
      <c r="BS19" s="4"/>
      <c r="BT19" s="4">
        <v>2</v>
      </c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212">
        <f t="shared" si="4"/>
        <v>2</v>
      </c>
      <c r="CG19" s="4">
        <v>50</v>
      </c>
      <c r="CH19" s="4">
        <f t="shared" si="5"/>
        <v>55</v>
      </c>
      <c r="CI19" s="19"/>
    </row>
    <row r="20" spans="1:87" s="1" customFormat="1" x14ac:dyDescent="0.25">
      <c r="A20" s="275" t="s">
        <v>659</v>
      </c>
      <c r="B20" s="275"/>
      <c r="C20" s="168" t="s">
        <v>658</v>
      </c>
      <c r="D20" s="4">
        <v>1</v>
      </c>
      <c r="E20" s="4"/>
      <c r="F20" s="4"/>
      <c r="G20" s="4"/>
      <c r="H20" s="4">
        <v>1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212">
        <f t="shared" si="1"/>
        <v>2</v>
      </c>
      <c r="W20" s="4">
        <v>3</v>
      </c>
      <c r="X20" s="4"/>
      <c r="Y20" s="4"/>
      <c r="Z20" s="4"/>
      <c r="AA20" s="212">
        <f t="shared" si="2"/>
        <v>3</v>
      </c>
      <c r="AB20" s="4"/>
      <c r="AC20" s="4"/>
      <c r="AD20" s="4"/>
      <c r="AE20" s="4"/>
      <c r="AF20" s="4"/>
      <c r="AG20" s="4"/>
      <c r="AH20" s="4"/>
      <c r="AI20" s="4"/>
      <c r="AJ20" s="4">
        <v>3</v>
      </c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>
        <v>5</v>
      </c>
      <c r="BC20" s="4"/>
      <c r="BD20" s="4"/>
      <c r="BE20" s="4"/>
      <c r="BF20" s="4"/>
      <c r="BG20" s="4"/>
      <c r="BH20" s="4"/>
      <c r="BI20" s="4"/>
      <c r="BJ20" s="212">
        <f t="shared" si="3"/>
        <v>8</v>
      </c>
      <c r="BK20" s="4"/>
      <c r="BL20" s="4"/>
      <c r="BM20" s="4"/>
      <c r="BN20" s="4"/>
      <c r="BO20" s="4">
        <f t="shared" si="0"/>
        <v>0</v>
      </c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212">
        <f t="shared" si="4"/>
        <v>0</v>
      </c>
      <c r="CG20" s="4">
        <v>50</v>
      </c>
      <c r="CH20" s="4">
        <f t="shared" si="5"/>
        <v>63</v>
      </c>
      <c r="CI20" s="19"/>
    </row>
    <row r="21" spans="1:87" s="1" customFormat="1" x14ac:dyDescent="0.25">
      <c r="A21" s="275" t="s">
        <v>661</v>
      </c>
      <c r="B21" s="275"/>
      <c r="C21" s="168" t="s">
        <v>660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212">
        <f t="shared" si="1"/>
        <v>0</v>
      </c>
      <c r="W21" s="4">
        <v>3</v>
      </c>
      <c r="X21" s="4"/>
      <c r="Y21" s="4"/>
      <c r="Z21" s="4">
        <v>3</v>
      </c>
      <c r="AA21" s="212">
        <f t="shared" si="2"/>
        <v>6</v>
      </c>
      <c r="AB21" s="4">
        <v>5</v>
      </c>
      <c r="AC21" s="4"/>
      <c r="AD21" s="4"/>
      <c r="AE21" s="4"/>
      <c r="AF21" s="4">
        <v>3</v>
      </c>
      <c r="AG21" s="4"/>
      <c r="AH21" s="4"/>
      <c r="AI21" s="4">
        <v>2</v>
      </c>
      <c r="AJ21" s="4">
        <v>3</v>
      </c>
      <c r="AK21" s="4"/>
      <c r="AL21" s="4"/>
      <c r="AM21" s="4"/>
      <c r="AN21" s="4">
        <v>2</v>
      </c>
      <c r="AO21" s="4">
        <v>4</v>
      </c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>
        <v>5</v>
      </c>
      <c r="BA21" s="4"/>
      <c r="BB21" s="4">
        <v>2</v>
      </c>
      <c r="BC21" s="4">
        <v>4</v>
      </c>
      <c r="BD21" s="4"/>
      <c r="BE21" s="4"/>
      <c r="BF21" s="4"/>
      <c r="BG21" s="4"/>
      <c r="BH21" s="4"/>
      <c r="BI21" s="4"/>
      <c r="BJ21" s="212" t="str">
        <f t="shared" si="3"/>
        <v>20</v>
      </c>
      <c r="BK21" s="4"/>
      <c r="BL21" s="4"/>
      <c r="BM21" s="4"/>
      <c r="BN21" s="4"/>
      <c r="BO21" s="4">
        <f t="shared" si="0"/>
        <v>0</v>
      </c>
      <c r="BP21" s="4"/>
      <c r="BQ21" s="4"/>
      <c r="BR21" s="4"/>
      <c r="BS21" s="4">
        <v>2</v>
      </c>
      <c r="BT21" s="4"/>
      <c r="BU21" s="4"/>
      <c r="BV21" s="4"/>
      <c r="BW21" s="4"/>
      <c r="BX21" s="4"/>
      <c r="BY21" s="4">
        <v>3</v>
      </c>
      <c r="BZ21" s="4"/>
      <c r="CA21" s="4">
        <v>2</v>
      </c>
      <c r="CB21" s="4"/>
      <c r="CC21" s="4"/>
      <c r="CD21" s="4"/>
      <c r="CE21" s="4"/>
      <c r="CF21" s="212">
        <f t="shared" si="4"/>
        <v>7</v>
      </c>
      <c r="CG21" s="4">
        <v>50</v>
      </c>
      <c r="CH21" s="4">
        <f t="shared" si="5"/>
        <v>83</v>
      </c>
      <c r="CI21" s="19"/>
    </row>
    <row r="22" spans="1:87" s="1" customFormat="1" x14ac:dyDescent="0.25">
      <c r="A22" s="275" t="s">
        <v>663</v>
      </c>
      <c r="B22" s="275"/>
      <c r="C22" s="168" t="s">
        <v>662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212">
        <f t="shared" si="1"/>
        <v>0</v>
      </c>
      <c r="W22" s="4"/>
      <c r="X22" s="4"/>
      <c r="Y22" s="4"/>
      <c r="Z22" s="4"/>
      <c r="AA22" s="212">
        <f t="shared" si="2"/>
        <v>0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212">
        <f t="shared" si="3"/>
        <v>0</v>
      </c>
      <c r="BK22" s="4"/>
      <c r="BL22" s="4"/>
      <c r="BM22" s="4"/>
      <c r="BN22" s="4"/>
      <c r="BO22" s="4">
        <f t="shared" si="0"/>
        <v>0</v>
      </c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212">
        <f t="shared" si="4"/>
        <v>0</v>
      </c>
      <c r="CG22" s="4">
        <v>50</v>
      </c>
      <c r="CH22" s="4">
        <f t="shared" si="5"/>
        <v>50</v>
      </c>
      <c r="CI22" s="19"/>
    </row>
    <row r="23" spans="1:87" s="1" customFormat="1" x14ac:dyDescent="0.25">
      <c r="A23" s="275" t="s">
        <v>665</v>
      </c>
      <c r="B23" s="275"/>
      <c r="C23" s="168" t="s">
        <v>664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212">
        <f t="shared" si="1"/>
        <v>0</v>
      </c>
      <c r="W23" s="4"/>
      <c r="X23" s="4"/>
      <c r="Y23" s="4"/>
      <c r="Z23" s="4"/>
      <c r="AA23" s="212">
        <f t="shared" si="2"/>
        <v>0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>
        <v>5</v>
      </c>
      <c r="BC23" s="4">
        <v>4</v>
      </c>
      <c r="BD23" s="4"/>
      <c r="BE23" s="4"/>
      <c r="BF23" s="4"/>
      <c r="BG23" s="4"/>
      <c r="BH23" s="4"/>
      <c r="BI23" s="4"/>
      <c r="BJ23" s="212">
        <f t="shared" si="3"/>
        <v>9</v>
      </c>
      <c r="BK23" s="4"/>
      <c r="BL23" s="4"/>
      <c r="BM23" s="4"/>
      <c r="BN23" s="4"/>
      <c r="BO23" s="4">
        <f t="shared" si="0"/>
        <v>0</v>
      </c>
      <c r="BP23" s="4"/>
      <c r="BQ23" s="4">
        <v>3</v>
      </c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212">
        <f t="shared" si="4"/>
        <v>3</v>
      </c>
      <c r="CG23" s="4">
        <v>50</v>
      </c>
      <c r="CH23" s="4">
        <f t="shared" si="5"/>
        <v>62</v>
      </c>
      <c r="CI23" s="19"/>
    </row>
    <row r="24" spans="1:87" s="1" customFormat="1" x14ac:dyDescent="0.25">
      <c r="A24" s="275" t="s">
        <v>667</v>
      </c>
      <c r="B24" s="275"/>
      <c r="C24" s="168" t="s">
        <v>666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212">
        <f t="shared" si="1"/>
        <v>0</v>
      </c>
      <c r="W24" s="4">
        <v>3</v>
      </c>
      <c r="X24" s="4"/>
      <c r="Y24" s="4"/>
      <c r="Z24" s="4"/>
      <c r="AA24" s="212">
        <f t="shared" si="2"/>
        <v>3</v>
      </c>
      <c r="AB24" s="4"/>
      <c r="AC24" s="4"/>
      <c r="AD24" s="4"/>
      <c r="AE24" s="4"/>
      <c r="AF24" s="4"/>
      <c r="AG24" s="4"/>
      <c r="AH24" s="4"/>
      <c r="AI24" s="4">
        <v>2</v>
      </c>
      <c r="AJ24" s="4">
        <v>3</v>
      </c>
      <c r="AK24" s="4">
        <v>2</v>
      </c>
      <c r="AL24" s="4"/>
      <c r="AM24" s="4"/>
      <c r="AN24" s="4">
        <v>2</v>
      </c>
      <c r="AO24" s="4"/>
      <c r="AP24" s="4"/>
      <c r="AQ24" s="4"/>
      <c r="AR24" s="4"/>
      <c r="AS24" s="4"/>
      <c r="AT24" s="4">
        <v>3</v>
      </c>
      <c r="AU24" s="4"/>
      <c r="AV24" s="4"/>
      <c r="AW24" s="4"/>
      <c r="AX24" s="4"/>
      <c r="AY24" s="4"/>
      <c r="AZ24" s="4"/>
      <c r="BA24" s="4"/>
      <c r="BB24" s="4">
        <v>5</v>
      </c>
      <c r="BC24" s="4">
        <v>4</v>
      </c>
      <c r="BD24" s="4"/>
      <c r="BE24" s="4"/>
      <c r="BF24" s="4"/>
      <c r="BG24" s="4"/>
      <c r="BH24" s="4"/>
      <c r="BI24" s="4"/>
      <c r="BJ24" s="212" t="str">
        <f t="shared" si="3"/>
        <v>20</v>
      </c>
      <c r="BK24" s="4"/>
      <c r="BL24" s="4"/>
      <c r="BM24" s="4"/>
      <c r="BN24" s="4"/>
      <c r="BO24" s="4">
        <f t="shared" si="0"/>
        <v>0</v>
      </c>
      <c r="BP24" s="4">
        <v>3</v>
      </c>
      <c r="BQ24" s="4"/>
      <c r="BR24" s="4"/>
      <c r="BS24" s="4"/>
      <c r="BT24" s="4"/>
      <c r="BU24" s="4"/>
      <c r="BV24" s="4">
        <v>2</v>
      </c>
      <c r="BW24" s="4"/>
      <c r="BX24" s="4"/>
      <c r="BY24" s="4"/>
      <c r="BZ24" s="4"/>
      <c r="CA24" s="4">
        <v>2</v>
      </c>
      <c r="CB24" s="4"/>
      <c r="CC24" s="4"/>
      <c r="CD24" s="4"/>
      <c r="CE24" s="4"/>
      <c r="CF24" s="212">
        <f t="shared" si="4"/>
        <v>7</v>
      </c>
      <c r="CG24" s="4">
        <v>50</v>
      </c>
      <c r="CH24" s="4">
        <f t="shared" si="5"/>
        <v>80</v>
      </c>
      <c r="CI24" s="19"/>
    </row>
    <row r="25" spans="1:87" s="1" customFormat="1" x14ac:dyDescent="0.25">
      <c r="A25" s="275" t="s">
        <v>669</v>
      </c>
      <c r="B25" s="275"/>
      <c r="C25" s="168" t="s">
        <v>668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212">
        <f t="shared" si="1"/>
        <v>0</v>
      </c>
      <c r="W25" s="4"/>
      <c r="X25" s="4"/>
      <c r="Y25" s="4">
        <v>3</v>
      </c>
      <c r="Z25" s="4">
        <v>3</v>
      </c>
      <c r="AA25" s="212">
        <f t="shared" si="2"/>
        <v>6</v>
      </c>
      <c r="AB25" s="4">
        <v>5</v>
      </c>
      <c r="AC25" s="4"/>
      <c r="AD25" s="4"/>
      <c r="AE25" s="4"/>
      <c r="AF25" s="4"/>
      <c r="AG25" s="4"/>
      <c r="AH25" s="4"/>
      <c r="AI25" s="4"/>
      <c r="AJ25" s="4">
        <v>3</v>
      </c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>
        <v>5</v>
      </c>
      <c r="BC25" s="4">
        <v>4</v>
      </c>
      <c r="BD25" s="4"/>
      <c r="BE25" s="4"/>
      <c r="BF25" s="4"/>
      <c r="BG25" s="4"/>
      <c r="BH25" s="4"/>
      <c r="BI25" s="4"/>
      <c r="BJ25" s="212">
        <f t="shared" si="3"/>
        <v>17</v>
      </c>
      <c r="BK25" s="4"/>
      <c r="BL25" s="4"/>
      <c r="BM25" s="4"/>
      <c r="BN25" s="4"/>
      <c r="BO25" s="4">
        <f t="shared" si="0"/>
        <v>0</v>
      </c>
      <c r="BP25" s="4"/>
      <c r="BQ25" s="4"/>
      <c r="BR25" s="4"/>
      <c r="BS25" s="4"/>
      <c r="BT25" s="4">
        <v>2</v>
      </c>
      <c r="BU25" s="4">
        <v>3</v>
      </c>
      <c r="BV25" s="4"/>
      <c r="BW25" s="4">
        <v>3</v>
      </c>
      <c r="BX25" s="4"/>
      <c r="BY25" s="4">
        <v>3</v>
      </c>
      <c r="BZ25" s="4"/>
      <c r="CA25" s="4">
        <v>2</v>
      </c>
      <c r="CB25" s="4"/>
      <c r="CC25" s="4"/>
      <c r="CD25" s="4"/>
      <c r="CE25" s="4"/>
      <c r="CF25" s="212" t="str">
        <f t="shared" si="4"/>
        <v>10</v>
      </c>
      <c r="CG25" s="4">
        <v>50</v>
      </c>
      <c r="CH25" s="4">
        <f t="shared" si="5"/>
        <v>83</v>
      </c>
      <c r="CI25" s="19"/>
    </row>
    <row r="26" spans="1:87" s="1" customFormat="1" x14ac:dyDescent="0.25">
      <c r="A26" s="275" t="s">
        <v>671</v>
      </c>
      <c r="B26" s="275"/>
      <c r="C26" s="168" t="s">
        <v>670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212">
        <f t="shared" si="1"/>
        <v>0</v>
      </c>
      <c r="W26" s="4">
        <v>3</v>
      </c>
      <c r="X26" s="4"/>
      <c r="Y26" s="4"/>
      <c r="Z26" s="4">
        <v>3</v>
      </c>
      <c r="AA26" s="212">
        <f t="shared" si="2"/>
        <v>6</v>
      </c>
      <c r="AB26" s="4">
        <v>5</v>
      </c>
      <c r="AC26" s="4"/>
      <c r="AD26" s="4"/>
      <c r="AE26" s="4"/>
      <c r="AF26" s="4"/>
      <c r="AG26" s="4"/>
      <c r="AH26" s="4"/>
      <c r="AI26" s="4">
        <v>2</v>
      </c>
      <c r="AJ26" s="4">
        <v>3</v>
      </c>
      <c r="AK26" s="4"/>
      <c r="AL26" s="4"/>
      <c r="AM26" s="4"/>
      <c r="AN26" s="4">
        <v>2</v>
      </c>
      <c r="AO26" s="4"/>
      <c r="AP26" s="4"/>
      <c r="AQ26" s="4">
        <v>2</v>
      </c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>
        <v>4</v>
      </c>
      <c r="BD26" s="4"/>
      <c r="BE26" s="4"/>
      <c r="BF26" s="4"/>
      <c r="BG26" s="4"/>
      <c r="BH26" s="4"/>
      <c r="BI26" s="4"/>
      <c r="BJ26" s="212">
        <f t="shared" si="3"/>
        <v>18</v>
      </c>
      <c r="BK26" s="4"/>
      <c r="BL26" s="4"/>
      <c r="BM26" s="4"/>
      <c r="BN26" s="4"/>
      <c r="BO26" s="4">
        <f t="shared" si="0"/>
        <v>0</v>
      </c>
      <c r="BP26" s="4"/>
      <c r="BQ26" s="4"/>
      <c r="BR26" s="4"/>
      <c r="BS26" s="4">
        <v>2</v>
      </c>
      <c r="BT26" s="4"/>
      <c r="BU26" s="4"/>
      <c r="BV26" s="4"/>
      <c r="BW26" s="4"/>
      <c r="BX26" s="4"/>
      <c r="BY26" s="4"/>
      <c r="BZ26" s="4"/>
      <c r="CA26" s="4">
        <v>2</v>
      </c>
      <c r="CB26" s="4"/>
      <c r="CC26" s="4"/>
      <c r="CD26" s="4"/>
      <c r="CE26" s="4"/>
      <c r="CF26" s="212">
        <f t="shared" si="4"/>
        <v>4</v>
      </c>
      <c r="CG26" s="4">
        <v>50</v>
      </c>
      <c r="CH26" s="4">
        <f t="shared" si="5"/>
        <v>78</v>
      </c>
      <c r="CI26" s="19"/>
    </row>
    <row r="27" spans="1:87" s="1" customFormat="1" x14ac:dyDescent="0.25">
      <c r="A27" s="275" t="s">
        <v>673</v>
      </c>
      <c r="B27" s="275"/>
      <c r="C27" s="168" t="s">
        <v>672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>
        <v>2</v>
      </c>
      <c r="O27" s="4"/>
      <c r="P27" s="4"/>
      <c r="Q27" s="4"/>
      <c r="R27" s="4"/>
      <c r="S27" s="4"/>
      <c r="T27" s="4"/>
      <c r="U27" s="4"/>
      <c r="V27" s="212">
        <f t="shared" si="1"/>
        <v>2</v>
      </c>
      <c r="W27" s="4"/>
      <c r="X27" s="4"/>
      <c r="Y27" s="4"/>
      <c r="Z27" s="4"/>
      <c r="AA27" s="212">
        <f t="shared" si="2"/>
        <v>0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>
        <v>5</v>
      </c>
      <c r="BC27" s="4"/>
      <c r="BD27" s="4"/>
      <c r="BE27" s="4"/>
      <c r="BF27" s="4"/>
      <c r="BG27" s="4"/>
      <c r="BH27" s="4"/>
      <c r="BI27" s="4"/>
      <c r="BJ27" s="212">
        <f t="shared" si="3"/>
        <v>5</v>
      </c>
      <c r="BK27" s="4"/>
      <c r="BL27" s="4"/>
      <c r="BM27" s="4"/>
      <c r="BN27" s="4"/>
      <c r="BO27" s="4">
        <f t="shared" si="0"/>
        <v>0</v>
      </c>
      <c r="BP27" s="4"/>
      <c r="BQ27" s="4"/>
      <c r="BR27" s="4"/>
      <c r="BS27" s="4"/>
      <c r="BT27" s="4">
        <v>2</v>
      </c>
      <c r="BU27" s="4">
        <v>3</v>
      </c>
      <c r="BV27" s="4"/>
      <c r="BW27" s="4">
        <v>3</v>
      </c>
      <c r="BX27" s="4">
        <v>2</v>
      </c>
      <c r="BY27" s="4"/>
      <c r="BZ27" s="4"/>
      <c r="CA27" s="4"/>
      <c r="CB27" s="4"/>
      <c r="CC27" s="4"/>
      <c r="CD27" s="4"/>
      <c r="CE27" s="4"/>
      <c r="CF27" s="212">
        <f t="shared" si="4"/>
        <v>10</v>
      </c>
      <c r="CG27" s="4">
        <v>50</v>
      </c>
      <c r="CH27" s="4">
        <f t="shared" si="5"/>
        <v>67</v>
      </c>
      <c r="CI27" s="19"/>
    </row>
    <row r="28" spans="1:87" s="1" customFormat="1" x14ac:dyDescent="0.25">
      <c r="A28" s="275" t="s">
        <v>675</v>
      </c>
      <c r="B28" s="275"/>
      <c r="C28" s="168" t="s">
        <v>674</v>
      </c>
      <c r="D28" s="4"/>
      <c r="E28" s="4"/>
      <c r="F28" s="4">
        <v>1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212">
        <f t="shared" si="1"/>
        <v>1</v>
      </c>
      <c r="W28" s="4">
        <v>3</v>
      </c>
      <c r="X28" s="4"/>
      <c r="Y28" s="4"/>
      <c r="Z28" s="4">
        <v>3</v>
      </c>
      <c r="AA28" s="212">
        <f t="shared" si="2"/>
        <v>6</v>
      </c>
      <c r="AB28" s="4">
        <v>5</v>
      </c>
      <c r="AC28" s="4"/>
      <c r="AD28" s="4"/>
      <c r="AE28" s="4"/>
      <c r="AF28" s="4"/>
      <c r="AG28" s="4"/>
      <c r="AH28" s="4"/>
      <c r="AI28" s="4"/>
      <c r="AJ28" s="4"/>
      <c r="AK28" s="4">
        <v>2</v>
      </c>
      <c r="AL28" s="4"/>
      <c r="AM28" s="4"/>
      <c r="AN28" s="4"/>
      <c r="AO28" s="4">
        <v>4</v>
      </c>
      <c r="AP28" s="4"/>
      <c r="AQ28" s="4">
        <v>2</v>
      </c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>
        <v>5</v>
      </c>
      <c r="BC28" s="4"/>
      <c r="BD28" s="4"/>
      <c r="BE28" s="4"/>
      <c r="BF28" s="4"/>
      <c r="BG28" s="4"/>
      <c r="BH28" s="4"/>
      <c r="BI28" s="4"/>
      <c r="BJ28" s="212">
        <f t="shared" si="3"/>
        <v>18</v>
      </c>
      <c r="BK28" s="4"/>
      <c r="BL28" s="4"/>
      <c r="BM28" s="4"/>
      <c r="BN28" s="4"/>
      <c r="BO28" s="4">
        <f t="shared" si="0"/>
        <v>0</v>
      </c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>
        <v>3</v>
      </c>
      <c r="CA28" s="4">
        <v>2</v>
      </c>
      <c r="CB28" s="4"/>
      <c r="CC28" s="4"/>
      <c r="CD28" s="4"/>
      <c r="CE28" s="4"/>
      <c r="CF28" s="212">
        <f t="shared" si="4"/>
        <v>5</v>
      </c>
      <c r="CG28" s="4">
        <v>50</v>
      </c>
      <c r="CH28" s="4">
        <f t="shared" si="5"/>
        <v>80</v>
      </c>
      <c r="CI28" s="19"/>
    </row>
    <row r="29" spans="1:87" s="1" customFormat="1" x14ac:dyDescent="0.25">
      <c r="A29" s="275" t="s">
        <v>677</v>
      </c>
      <c r="B29" s="275"/>
      <c r="C29" s="168" t="s">
        <v>676</v>
      </c>
      <c r="D29" s="4"/>
      <c r="E29" s="4"/>
      <c r="F29" s="4"/>
      <c r="G29" s="4">
        <v>2</v>
      </c>
      <c r="H29" s="4"/>
      <c r="I29" s="4"/>
      <c r="J29" s="4"/>
      <c r="K29" s="4">
        <v>2</v>
      </c>
      <c r="L29" s="4"/>
      <c r="M29" s="4"/>
      <c r="N29" s="4"/>
      <c r="O29" s="4"/>
      <c r="P29" s="4">
        <v>2</v>
      </c>
      <c r="Q29" s="4"/>
      <c r="R29" s="4"/>
      <c r="S29" s="4"/>
      <c r="T29" s="4"/>
      <c r="U29" s="4"/>
      <c r="V29" s="212" t="str">
        <f t="shared" si="1"/>
        <v>5</v>
      </c>
      <c r="W29" s="4"/>
      <c r="X29" s="4"/>
      <c r="Y29" s="4"/>
      <c r="Z29" s="4"/>
      <c r="AA29" s="212">
        <f t="shared" si="2"/>
        <v>0</v>
      </c>
      <c r="AB29" s="4"/>
      <c r="AC29" s="4"/>
      <c r="AD29" s="4"/>
      <c r="AE29" s="4">
        <v>2</v>
      </c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>
        <v>3</v>
      </c>
      <c r="BB29" s="4"/>
      <c r="BC29" s="4"/>
      <c r="BD29" s="4"/>
      <c r="BE29" s="4"/>
      <c r="BF29" s="4"/>
      <c r="BG29" s="4"/>
      <c r="BH29" s="4"/>
      <c r="BI29" s="4"/>
      <c r="BJ29" s="212">
        <f t="shared" si="3"/>
        <v>5</v>
      </c>
      <c r="BK29" s="4"/>
      <c r="BL29" s="4"/>
      <c r="BM29" s="4"/>
      <c r="BN29" s="4"/>
      <c r="BO29" s="4">
        <f t="shared" si="0"/>
        <v>0</v>
      </c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212">
        <f t="shared" si="4"/>
        <v>0</v>
      </c>
      <c r="CG29" s="4">
        <v>50</v>
      </c>
      <c r="CH29" s="4">
        <f t="shared" si="5"/>
        <v>60</v>
      </c>
      <c r="CI29" s="19"/>
    </row>
    <row r="30" spans="1:87" s="1" customFormat="1" x14ac:dyDescent="0.25">
      <c r="A30" s="275" t="s">
        <v>679</v>
      </c>
      <c r="B30" s="275"/>
      <c r="C30" s="168" t="s">
        <v>678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212">
        <f t="shared" si="1"/>
        <v>0</v>
      </c>
      <c r="W30" s="4">
        <v>3</v>
      </c>
      <c r="X30" s="4"/>
      <c r="Y30" s="4"/>
      <c r="Z30" s="4">
        <v>3</v>
      </c>
      <c r="AA30" s="212">
        <f t="shared" si="2"/>
        <v>6</v>
      </c>
      <c r="AB30" s="4"/>
      <c r="AC30" s="4"/>
      <c r="AD30" s="4"/>
      <c r="AE30" s="4"/>
      <c r="AF30" s="4"/>
      <c r="AG30" s="4"/>
      <c r="AH30" s="4"/>
      <c r="AI30" s="4"/>
      <c r="AJ30" s="4"/>
      <c r="AK30" s="4">
        <v>2</v>
      </c>
      <c r="AL30" s="4"/>
      <c r="AM30" s="4"/>
      <c r="AN30" s="4"/>
      <c r="AO30" s="4">
        <v>4</v>
      </c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212">
        <f t="shared" si="3"/>
        <v>6</v>
      </c>
      <c r="BK30" s="4"/>
      <c r="BL30" s="4"/>
      <c r="BM30" s="4"/>
      <c r="BN30" s="4"/>
      <c r="BO30" s="4">
        <f t="shared" si="0"/>
        <v>0</v>
      </c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212">
        <f t="shared" si="4"/>
        <v>0</v>
      </c>
      <c r="CG30" s="4">
        <v>50</v>
      </c>
      <c r="CH30" s="4">
        <f t="shared" si="5"/>
        <v>62</v>
      </c>
      <c r="CI30" s="19"/>
    </row>
    <row r="31" spans="1:87" s="1" customFormat="1" x14ac:dyDescent="0.25">
      <c r="A31" s="275" t="s">
        <v>681</v>
      </c>
      <c r="B31" s="275"/>
      <c r="C31" s="168" t="s">
        <v>680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212">
        <f t="shared" si="1"/>
        <v>0</v>
      </c>
      <c r="W31" s="4"/>
      <c r="X31" s="4"/>
      <c r="Y31" s="4"/>
      <c r="Z31" s="4"/>
      <c r="AA31" s="212">
        <f t="shared" si="2"/>
        <v>0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>
        <v>5</v>
      </c>
      <c r="BC31" s="4"/>
      <c r="BD31" s="4"/>
      <c r="BE31" s="4"/>
      <c r="BF31" s="4">
        <v>3</v>
      </c>
      <c r="BG31" s="4"/>
      <c r="BH31" s="4"/>
      <c r="BI31" s="4"/>
      <c r="BJ31" s="212">
        <f t="shared" si="3"/>
        <v>8</v>
      </c>
      <c r="BK31" s="4"/>
      <c r="BL31" s="4"/>
      <c r="BM31" s="4"/>
      <c r="BN31" s="4"/>
      <c r="BO31" s="4">
        <f t="shared" si="0"/>
        <v>0</v>
      </c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>
        <v>2</v>
      </c>
      <c r="CB31" s="4"/>
      <c r="CC31" s="4"/>
      <c r="CD31" s="4"/>
      <c r="CE31" s="4"/>
      <c r="CF31" s="212">
        <f t="shared" si="4"/>
        <v>2</v>
      </c>
      <c r="CG31" s="4">
        <v>50</v>
      </c>
      <c r="CH31" s="4">
        <f t="shared" si="5"/>
        <v>60</v>
      </c>
      <c r="CI31" s="19"/>
    </row>
    <row r="32" spans="1:87" s="1" customFormat="1" x14ac:dyDescent="0.25">
      <c r="A32" s="275" t="s">
        <v>683</v>
      </c>
      <c r="B32" s="275"/>
      <c r="C32" s="168" t="s">
        <v>682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212">
        <f t="shared" si="1"/>
        <v>0</v>
      </c>
      <c r="W32" s="4">
        <v>3</v>
      </c>
      <c r="X32" s="4"/>
      <c r="Y32" s="4"/>
      <c r="Z32" s="4">
        <v>3</v>
      </c>
      <c r="AA32" s="212">
        <f t="shared" si="2"/>
        <v>6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>
        <v>5</v>
      </c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>
        <v>5</v>
      </c>
      <c r="BA32" s="4"/>
      <c r="BB32" s="4"/>
      <c r="BC32" s="4"/>
      <c r="BD32" s="4"/>
      <c r="BE32" s="4"/>
      <c r="BF32" s="4"/>
      <c r="BG32" s="4"/>
      <c r="BH32" s="4"/>
      <c r="BI32" s="4"/>
      <c r="BJ32" s="212">
        <f t="shared" si="3"/>
        <v>10</v>
      </c>
      <c r="BK32" s="4"/>
      <c r="BL32" s="4"/>
      <c r="BM32" s="4"/>
      <c r="BN32" s="4"/>
      <c r="BO32" s="4">
        <f t="shared" si="0"/>
        <v>0</v>
      </c>
      <c r="BP32" s="4"/>
      <c r="BQ32" s="4"/>
      <c r="BR32" s="4"/>
      <c r="BS32" s="4"/>
      <c r="BT32" s="4">
        <v>2</v>
      </c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212">
        <f t="shared" si="4"/>
        <v>2</v>
      </c>
      <c r="CG32" s="4">
        <v>50</v>
      </c>
      <c r="CH32" s="4">
        <f t="shared" si="5"/>
        <v>68</v>
      </c>
      <c r="CI32" s="19"/>
    </row>
    <row r="33" spans="1:87" s="1" customFormat="1" x14ac:dyDescent="0.25">
      <c r="A33" s="275" t="s">
        <v>685</v>
      </c>
      <c r="B33" s="275"/>
      <c r="C33" s="168" t="s">
        <v>684</v>
      </c>
      <c r="D33" s="26"/>
      <c r="E33" s="26"/>
      <c r="F33" s="26"/>
      <c r="G33" s="26"/>
      <c r="H33" s="26"/>
      <c r="I33" s="26"/>
      <c r="J33" s="26"/>
      <c r="K33" s="4"/>
      <c r="L33" s="4"/>
      <c r="M33" s="4"/>
      <c r="N33" s="4"/>
      <c r="O33" s="4"/>
      <c r="P33" s="4"/>
      <c r="Q33" s="4"/>
      <c r="R33" s="4"/>
      <c r="S33" s="4"/>
      <c r="T33" s="4"/>
      <c r="U33" s="26"/>
      <c r="V33" s="212">
        <f t="shared" si="1"/>
        <v>0</v>
      </c>
      <c r="W33" s="26"/>
      <c r="X33" s="4"/>
      <c r="Y33" s="4"/>
      <c r="Z33" s="4">
        <v>3</v>
      </c>
      <c r="AA33" s="212">
        <f t="shared" si="2"/>
        <v>3</v>
      </c>
      <c r="AB33" s="26"/>
      <c r="AC33" s="26"/>
      <c r="AD33" s="26"/>
      <c r="AE33" s="26"/>
      <c r="AF33" s="26"/>
      <c r="AG33" s="26"/>
      <c r="AH33" s="4"/>
      <c r="AI33" s="4"/>
      <c r="AJ33" s="4"/>
      <c r="AK33" s="4"/>
      <c r="AL33" s="4">
        <v>5</v>
      </c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>
        <v>5</v>
      </c>
      <c r="BC33" s="4"/>
      <c r="BD33" s="4"/>
      <c r="BE33" s="4"/>
      <c r="BF33" s="4"/>
      <c r="BG33" s="4"/>
      <c r="BH33" s="26"/>
      <c r="BI33" s="26"/>
      <c r="BJ33" s="212">
        <f t="shared" si="3"/>
        <v>10</v>
      </c>
      <c r="BK33" s="26"/>
      <c r="BL33" s="26"/>
      <c r="BM33" s="26"/>
      <c r="BN33" s="26"/>
      <c r="BO33" s="4">
        <f t="shared" si="0"/>
        <v>0</v>
      </c>
      <c r="BP33" s="26"/>
      <c r="BQ33" s="26"/>
      <c r="BR33" s="26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26"/>
      <c r="CF33" s="212">
        <f t="shared" si="4"/>
        <v>0</v>
      </c>
      <c r="CG33" s="4">
        <v>50</v>
      </c>
      <c r="CH33" s="4">
        <f t="shared" si="5"/>
        <v>63</v>
      </c>
      <c r="CI33" s="19"/>
    </row>
    <row r="34" spans="1:87" s="1" customFormat="1" x14ac:dyDescent="0.25">
      <c r="A34" s="275" t="s">
        <v>687</v>
      </c>
      <c r="B34" s="275"/>
      <c r="C34" s="168" t="s">
        <v>686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212">
        <f t="shared" si="1"/>
        <v>0</v>
      </c>
      <c r="W34" s="4">
        <v>3</v>
      </c>
      <c r="X34" s="4"/>
      <c r="Y34" s="4"/>
      <c r="Z34" s="4">
        <v>3</v>
      </c>
      <c r="AA34" s="212">
        <f t="shared" si="2"/>
        <v>6</v>
      </c>
      <c r="AB34" s="4"/>
      <c r="AC34" s="4"/>
      <c r="AD34" s="4">
        <v>3</v>
      </c>
      <c r="AE34" s="4"/>
      <c r="AF34" s="4"/>
      <c r="AG34" s="4"/>
      <c r="AH34" s="4"/>
      <c r="AI34" s="4">
        <v>2</v>
      </c>
      <c r="AJ34" s="4">
        <v>3</v>
      </c>
      <c r="AK34" s="4"/>
      <c r="AL34" s="4"/>
      <c r="AM34" s="4"/>
      <c r="AN34" s="4">
        <v>2</v>
      </c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>
        <v>4</v>
      </c>
      <c r="BD34" s="4"/>
      <c r="BE34" s="4"/>
      <c r="BF34" s="4"/>
      <c r="BG34" s="4"/>
      <c r="BH34" s="4"/>
      <c r="BI34" s="4"/>
      <c r="BJ34" s="212">
        <f t="shared" si="3"/>
        <v>14</v>
      </c>
      <c r="BK34" s="4"/>
      <c r="BL34" s="4"/>
      <c r="BM34" s="4"/>
      <c r="BN34" s="4"/>
      <c r="BO34" s="4">
        <f t="shared" si="0"/>
        <v>0</v>
      </c>
      <c r="BP34" s="4"/>
      <c r="BQ34" s="4"/>
      <c r="BR34" s="4"/>
      <c r="BS34" s="4">
        <v>2</v>
      </c>
      <c r="BT34" s="4"/>
      <c r="BU34" s="4"/>
      <c r="BV34" s="4"/>
      <c r="BW34" s="4"/>
      <c r="BX34" s="4"/>
      <c r="BY34" s="4"/>
      <c r="BZ34" s="4"/>
      <c r="CA34" s="4">
        <v>2</v>
      </c>
      <c r="CB34" s="4"/>
      <c r="CC34" s="4"/>
      <c r="CD34" s="4"/>
      <c r="CE34" s="4"/>
      <c r="CF34" s="212">
        <f t="shared" si="4"/>
        <v>4</v>
      </c>
      <c r="CG34" s="4">
        <v>50</v>
      </c>
      <c r="CH34" s="4">
        <f t="shared" si="5"/>
        <v>74</v>
      </c>
      <c r="CI34" s="19"/>
    </row>
    <row r="35" spans="1:87" s="1" customFormat="1" x14ac:dyDescent="0.25">
      <c r="A35" s="275" t="s">
        <v>689</v>
      </c>
      <c r="B35" s="275"/>
      <c r="C35" s="168" t="s">
        <v>688</v>
      </c>
      <c r="D35" s="4"/>
      <c r="E35" s="4"/>
      <c r="F35" s="4"/>
      <c r="G35" s="4"/>
      <c r="H35" s="4"/>
      <c r="I35" s="4"/>
      <c r="J35" s="4"/>
      <c r="K35" s="4"/>
      <c r="L35" s="4">
        <v>2</v>
      </c>
      <c r="M35" s="4"/>
      <c r="N35" s="4"/>
      <c r="O35" s="4"/>
      <c r="P35" s="4"/>
      <c r="Q35" s="4">
        <v>2</v>
      </c>
      <c r="R35" s="4">
        <v>2</v>
      </c>
      <c r="S35" s="4"/>
      <c r="T35" s="4"/>
      <c r="U35" s="4"/>
      <c r="V35" s="212" t="str">
        <f t="shared" si="1"/>
        <v>5</v>
      </c>
      <c r="W35" s="4">
        <v>3</v>
      </c>
      <c r="X35" s="4"/>
      <c r="Y35" s="4"/>
      <c r="Z35" s="4">
        <v>3</v>
      </c>
      <c r="AA35" s="212">
        <f t="shared" si="2"/>
        <v>6</v>
      </c>
      <c r="AB35" s="4">
        <v>5</v>
      </c>
      <c r="AC35" s="4"/>
      <c r="AD35" s="4"/>
      <c r="AE35" s="4">
        <v>2</v>
      </c>
      <c r="AF35" s="4"/>
      <c r="AG35" s="4"/>
      <c r="AH35" s="4"/>
      <c r="AI35" s="4"/>
      <c r="AJ35" s="4">
        <v>3</v>
      </c>
      <c r="AK35" s="4"/>
      <c r="AL35" s="4">
        <v>5</v>
      </c>
      <c r="AM35" s="4"/>
      <c r="AN35" s="4"/>
      <c r="AO35" s="4"/>
      <c r="AP35" s="4">
        <v>3</v>
      </c>
      <c r="AQ35" s="4">
        <v>2</v>
      </c>
      <c r="AR35" s="4"/>
      <c r="AS35" s="4"/>
      <c r="AT35" s="4"/>
      <c r="AU35" s="4"/>
      <c r="AV35" s="4"/>
      <c r="AW35" s="4"/>
      <c r="AX35" s="4"/>
      <c r="AY35" s="4"/>
      <c r="AZ35" s="4">
        <v>5</v>
      </c>
      <c r="BA35" s="4"/>
      <c r="BB35" s="4"/>
      <c r="BC35" s="4">
        <v>4</v>
      </c>
      <c r="BD35" s="4"/>
      <c r="BE35" s="4"/>
      <c r="BF35" s="4"/>
      <c r="BG35" s="4"/>
      <c r="BH35" s="4"/>
      <c r="BI35" s="4"/>
      <c r="BJ35" s="212" t="str">
        <f t="shared" si="3"/>
        <v>20</v>
      </c>
      <c r="BK35" s="4"/>
      <c r="BL35" s="4"/>
      <c r="BM35" s="4"/>
      <c r="BN35" s="4"/>
      <c r="BO35" s="4">
        <f t="shared" si="0"/>
        <v>0</v>
      </c>
      <c r="BP35" s="4"/>
      <c r="BQ35" s="4"/>
      <c r="BR35" s="4"/>
      <c r="BS35" s="4">
        <v>2</v>
      </c>
      <c r="BT35" s="4"/>
      <c r="BU35" s="4"/>
      <c r="BV35" s="4"/>
      <c r="BW35" s="4"/>
      <c r="BX35" s="4"/>
      <c r="BY35" s="4"/>
      <c r="BZ35" s="4">
        <v>3</v>
      </c>
      <c r="CA35" s="4">
        <v>2</v>
      </c>
      <c r="CB35" s="4"/>
      <c r="CC35" s="4">
        <v>3</v>
      </c>
      <c r="CD35" s="4"/>
      <c r="CE35" s="4"/>
      <c r="CF35" s="212">
        <f t="shared" si="4"/>
        <v>10</v>
      </c>
      <c r="CG35" s="4">
        <v>50</v>
      </c>
      <c r="CH35" s="4">
        <f t="shared" si="5"/>
        <v>91</v>
      </c>
      <c r="CI35" s="19"/>
    </row>
    <row r="36" spans="1:87" s="1" customFormat="1" x14ac:dyDescent="0.25">
      <c r="A36" s="275" t="s">
        <v>691</v>
      </c>
      <c r="B36" s="275"/>
      <c r="C36" s="168" t="s">
        <v>690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212">
        <f t="shared" si="1"/>
        <v>0</v>
      </c>
      <c r="W36" s="4"/>
      <c r="X36" s="4"/>
      <c r="Y36" s="4"/>
      <c r="Z36" s="4"/>
      <c r="AA36" s="212">
        <f t="shared" si="2"/>
        <v>0</v>
      </c>
      <c r="AB36" s="4"/>
      <c r="AC36" s="4"/>
      <c r="AD36" s="4"/>
      <c r="AE36" s="4"/>
      <c r="AF36" s="4"/>
      <c r="AG36" s="4">
        <v>2</v>
      </c>
      <c r="AH36" s="4"/>
      <c r="AI36" s="4"/>
      <c r="AJ36" s="4"/>
      <c r="AK36" s="4"/>
      <c r="AL36" s="4"/>
      <c r="AM36" s="4"/>
      <c r="AN36" s="4"/>
      <c r="AO36" s="4">
        <v>4</v>
      </c>
      <c r="AP36" s="4"/>
      <c r="AQ36" s="4"/>
      <c r="AR36" s="4"/>
      <c r="AS36" s="4"/>
      <c r="AT36" s="4"/>
      <c r="AU36" s="4"/>
      <c r="AV36" s="4"/>
      <c r="AW36" s="4"/>
      <c r="AX36" s="4"/>
      <c r="AY36" s="4">
        <v>2</v>
      </c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212">
        <f t="shared" si="3"/>
        <v>8</v>
      </c>
      <c r="BK36" s="4"/>
      <c r="BL36" s="4"/>
      <c r="BM36" s="4"/>
      <c r="BN36" s="4"/>
      <c r="BO36" s="4">
        <f t="shared" si="0"/>
        <v>0</v>
      </c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212">
        <f t="shared" si="4"/>
        <v>0</v>
      </c>
      <c r="CG36" s="4">
        <v>50</v>
      </c>
      <c r="CH36" s="4">
        <f t="shared" si="5"/>
        <v>58</v>
      </c>
      <c r="CI36" s="19"/>
    </row>
    <row r="37" spans="1:87" s="1" customFormat="1" x14ac:dyDescent="0.25">
      <c r="A37" s="275" t="s">
        <v>693</v>
      </c>
      <c r="B37" s="275"/>
      <c r="C37" s="168" t="s">
        <v>692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212">
        <f t="shared" si="1"/>
        <v>0</v>
      </c>
      <c r="W37" s="4"/>
      <c r="X37" s="4"/>
      <c r="Y37" s="4"/>
      <c r="Z37" s="4"/>
      <c r="AA37" s="212">
        <f t="shared" si="2"/>
        <v>0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212">
        <f t="shared" si="3"/>
        <v>0</v>
      </c>
      <c r="BK37" s="4"/>
      <c r="BL37" s="4"/>
      <c r="BM37" s="4"/>
      <c r="BN37" s="4"/>
      <c r="BO37" s="4">
        <f t="shared" si="0"/>
        <v>0</v>
      </c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212">
        <f t="shared" si="4"/>
        <v>0</v>
      </c>
      <c r="CG37" s="4">
        <v>50</v>
      </c>
      <c r="CH37" s="4">
        <f t="shared" si="5"/>
        <v>50</v>
      </c>
      <c r="CI37" s="19"/>
    </row>
    <row r="38" spans="1:87" s="1" customFormat="1" x14ac:dyDescent="0.25">
      <c r="A38" s="275" t="s">
        <v>695</v>
      </c>
      <c r="B38" s="275"/>
      <c r="C38" s="168" t="s">
        <v>694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212">
        <f t="shared" si="1"/>
        <v>0</v>
      </c>
      <c r="W38" s="4"/>
      <c r="X38" s="4"/>
      <c r="Y38" s="4"/>
      <c r="Z38" s="4"/>
      <c r="AA38" s="212">
        <f t="shared" si="2"/>
        <v>0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212">
        <f t="shared" si="3"/>
        <v>0</v>
      </c>
      <c r="BK38" s="4"/>
      <c r="BL38" s="4"/>
      <c r="BM38" s="4"/>
      <c r="BN38" s="4"/>
      <c r="BO38" s="4">
        <f t="shared" si="0"/>
        <v>0</v>
      </c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212">
        <f t="shared" si="4"/>
        <v>0</v>
      </c>
      <c r="CG38" s="4">
        <v>50</v>
      </c>
      <c r="CH38" s="4">
        <f t="shared" si="5"/>
        <v>50</v>
      </c>
      <c r="CI38" s="19"/>
    </row>
    <row r="39" spans="1:87" s="1" customFormat="1" x14ac:dyDescent="0.25">
      <c r="A39" s="275" t="s">
        <v>697</v>
      </c>
      <c r="B39" s="275"/>
      <c r="C39" s="168" t="s">
        <v>696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212">
        <f t="shared" si="1"/>
        <v>0</v>
      </c>
      <c r="W39" s="4"/>
      <c r="X39" s="4"/>
      <c r="Y39" s="4"/>
      <c r="Z39" s="4"/>
      <c r="AA39" s="212">
        <f t="shared" si="2"/>
        <v>0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212">
        <f t="shared" si="3"/>
        <v>0</v>
      </c>
      <c r="BK39" s="4"/>
      <c r="BL39" s="4"/>
      <c r="BM39" s="4"/>
      <c r="BN39" s="4"/>
      <c r="BO39" s="4">
        <f t="shared" si="0"/>
        <v>0</v>
      </c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>
        <v>2</v>
      </c>
      <c r="CB39" s="4"/>
      <c r="CC39" s="4"/>
      <c r="CD39" s="4"/>
      <c r="CE39" s="4"/>
      <c r="CF39" s="212">
        <f t="shared" si="4"/>
        <v>2</v>
      </c>
      <c r="CG39" s="4">
        <v>50</v>
      </c>
      <c r="CH39" s="4">
        <f t="shared" si="5"/>
        <v>52</v>
      </c>
      <c r="CI39" s="19"/>
    </row>
    <row r="40" spans="1:87" s="1" customFormat="1" x14ac:dyDescent="0.25">
      <c r="A40" s="275" t="s">
        <v>699</v>
      </c>
      <c r="B40" s="275"/>
      <c r="C40" s="168" t="s">
        <v>698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212">
        <f t="shared" si="1"/>
        <v>0</v>
      </c>
      <c r="W40" s="4"/>
      <c r="X40" s="4"/>
      <c r="Y40" s="4"/>
      <c r="Z40" s="4"/>
      <c r="AA40" s="212">
        <f t="shared" si="2"/>
        <v>0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212">
        <f t="shared" si="3"/>
        <v>0</v>
      </c>
      <c r="BK40" s="4"/>
      <c r="BL40" s="4"/>
      <c r="BM40" s="4"/>
      <c r="BN40" s="4"/>
      <c r="BO40" s="4">
        <f t="shared" si="0"/>
        <v>0</v>
      </c>
      <c r="BP40" s="4"/>
      <c r="BQ40" s="4">
        <v>3</v>
      </c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212">
        <f t="shared" si="4"/>
        <v>3</v>
      </c>
      <c r="CG40" s="4">
        <v>50</v>
      </c>
      <c r="CH40" s="4">
        <f t="shared" si="5"/>
        <v>53</v>
      </c>
      <c r="CI40" s="19"/>
    </row>
    <row r="41" spans="1:87" s="1" customFormat="1" x14ac:dyDescent="0.25">
      <c r="A41" s="275" t="s">
        <v>701</v>
      </c>
      <c r="B41" s="275"/>
      <c r="C41" s="168" t="s">
        <v>700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212">
        <f t="shared" si="1"/>
        <v>0</v>
      </c>
      <c r="W41" s="4"/>
      <c r="X41" s="4"/>
      <c r="Y41" s="4"/>
      <c r="Z41" s="4"/>
      <c r="AA41" s="212">
        <f t="shared" si="2"/>
        <v>0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212">
        <f t="shared" si="3"/>
        <v>0</v>
      </c>
      <c r="BK41" s="4"/>
      <c r="BL41" s="4"/>
      <c r="BM41" s="4"/>
      <c r="BN41" s="4"/>
      <c r="BO41" s="4">
        <f t="shared" si="0"/>
        <v>0</v>
      </c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212">
        <f t="shared" si="4"/>
        <v>0</v>
      </c>
      <c r="CG41" s="4">
        <v>50</v>
      </c>
      <c r="CH41" s="4">
        <f t="shared" si="5"/>
        <v>50</v>
      </c>
      <c r="CI41" s="19"/>
    </row>
    <row r="42" spans="1:87" x14ac:dyDescent="0.25">
      <c r="A42" s="275" t="s">
        <v>703</v>
      </c>
      <c r="B42" s="275"/>
      <c r="C42" s="168" t="s">
        <v>702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212">
        <f t="shared" si="1"/>
        <v>0</v>
      </c>
      <c r="W42" s="4"/>
      <c r="X42" s="4"/>
      <c r="Y42" s="4"/>
      <c r="Z42" s="4"/>
      <c r="AA42" s="212">
        <f t="shared" si="2"/>
        <v>0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212">
        <f t="shared" si="3"/>
        <v>0</v>
      </c>
      <c r="BK42" s="4"/>
      <c r="BL42" s="4"/>
      <c r="BM42" s="4"/>
      <c r="BN42" s="4"/>
      <c r="BO42" s="4">
        <f t="shared" si="0"/>
        <v>0</v>
      </c>
      <c r="BP42" s="4"/>
      <c r="BQ42" s="4"/>
      <c r="BR42" s="4"/>
      <c r="BS42" s="4"/>
      <c r="BT42" s="4">
        <v>2</v>
      </c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212">
        <f t="shared" si="4"/>
        <v>2</v>
      </c>
      <c r="CG42" s="4">
        <v>50</v>
      </c>
      <c r="CH42" s="4">
        <f t="shared" si="5"/>
        <v>52</v>
      </c>
    </row>
    <row r="43" spans="1:87" x14ac:dyDescent="0.25">
      <c r="A43" s="275" t="s">
        <v>705</v>
      </c>
      <c r="B43" s="275"/>
      <c r="C43" s="168" t="s">
        <v>704</v>
      </c>
      <c r="D43" s="4"/>
      <c r="E43" s="4"/>
      <c r="F43" s="4">
        <v>1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212">
        <f t="shared" si="1"/>
        <v>1</v>
      </c>
      <c r="W43" s="4">
        <v>3</v>
      </c>
      <c r="X43" s="4">
        <v>2</v>
      </c>
      <c r="Y43" s="4">
        <v>3</v>
      </c>
      <c r="Z43" s="4">
        <v>3</v>
      </c>
      <c r="AA43" s="212" t="str">
        <f t="shared" si="2"/>
        <v>10</v>
      </c>
      <c r="AB43" s="4"/>
      <c r="AC43" s="4"/>
      <c r="AD43" s="4"/>
      <c r="AE43" s="4">
        <v>2</v>
      </c>
      <c r="AF43" s="4"/>
      <c r="AG43" s="4"/>
      <c r="AH43" s="4"/>
      <c r="AI43" s="4">
        <v>2</v>
      </c>
      <c r="AJ43" s="4">
        <v>3</v>
      </c>
      <c r="AK43" s="4"/>
      <c r="AL43" s="4">
        <v>5</v>
      </c>
      <c r="AM43" s="4"/>
      <c r="AN43" s="4">
        <v>2</v>
      </c>
      <c r="AO43" s="4"/>
      <c r="AP43" s="4"/>
      <c r="AQ43" s="4"/>
      <c r="AR43" s="4"/>
      <c r="AS43" s="4"/>
      <c r="AT43" s="4"/>
      <c r="AU43" s="4">
        <v>3</v>
      </c>
      <c r="AV43" s="4"/>
      <c r="AW43" s="4"/>
      <c r="AX43" s="4"/>
      <c r="AY43" s="4"/>
      <c r="AZ43" s="4"/>
      <c r="BA43" s="4"/>
      <c r="BB43" s="4">
        <v>5</v>
      </c>
      <c r="BC43" s="4">
        <v>4</v>
      </c>
      <c r="BD43" s="4">
        <v>3</v>
      </c>
      <c r="BE43" s="4"/>
      <c r="BF43" s="4"/>
      <c r="BG43" s="4"/>
      <c r="BH43" s="4"/>
      <c r="BI43" s="4"/>
      <c r="BJ43" s="212" t="str">
        <f t="shared" si="3"/>
        <v>20</v>
      </c>
      <c r="BK43" s="4"/>
      <c r="BL43" s="4"/>
      <c r="BM43" s="4"/>
      <c r="BN43" s="4"/>
      <c r="BO43" s="4">
        <f t="shared" si="0"/>
        <v>0</v>
      </c>
      <c r="BP43" s="4"/>
      <c r="BQ43" s="4">
        <v>3</v>
      </c>
      <c r="BR43" s="4"/>
      <c r="BS43" s="4"/>
      <c r="BT43" s="4">
        <v>2</v>
      </c>
      <c r="BU43" s="4">
        <v>3</v>
      </c>
      <c r="BV43" s="4"/>
      <c r="BW43" s="4">
        <v>3</v>
      </c>
      <c r="BX43" s="4"/>
      <c r="BY43" s="4"/>
      <c r="BZ43" s="4"/>
      <c r="CA43" s="4">
        <v>2</v>
      </c>
      <c r="CB43" s="4">
        <v>3</v>
      </c>
      <c r="CC43" s="4"/>
      <c r="CD43" s="4"/>
      <c r="CE43" s="4"/>
      <c r="CF43" s="212" t="str">
        <f t="shared" si="4"/>
        <v>10</v>
      </c>
      <c r="CG43" s="4">
        <v>50</v>
      </c>
      <c r="CH43" s="4">
        <f t="shared" si="5"/>
        <v>91</v>
      </c>
    </row>
    <row r="44" spans="1:87" x14ac:dyDescent="0.25">
      <c r="A44" s="275" t="s">
        <v>707</v>
      </c>
      <c r="B44" s="275"/>
      <c r="C44" s="168" t="s">
        <v>706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212">
        <f t="shared" si="1"/>
        <v>0</v>
      </c>
      <c r="W44" s="4">
        <v>3</v>
      </c>
      <c r="X44" s="4"/>
      <c r="Y44" s="4"/>
      <c r="Z44" s="4"/>
      <c r="AA44" s="212">
        <f t="shared" si="2"/>
        <v>3</v>
      </c>
      <c r="AB44" s="4"/>
      <c r="AC44" s="4"/>
      <c r="AD44" s="4"/>
      <c r="AE44" s="4"/>
      <c r="AF44" s="4"/>
      <c r="AG44" s="4"/>
      <c r="AH44" s="4"/>
      <c r="AI44" s="4">
        <v>2</v>
      </c>
      <c r="AJ44" s="4">
        <v>3</v>
      </c>
      <c r="AK44" s="4">
        <v>2</v>
      </c>
      <c r="AL44" s="4"/>
      <c r="AM44" s="4"/>
      <c r="AN44" s="4">
        <v>2</v>
      </c>
      <c r="AO44" s="4"/>
      <c r="AP44" s="4"/>
      <c r="AQ44" s="4"/>
      <c r="AR44" s="4"/>
      <c r="AS44" s="4">
        <v>2</v>
      </c>
      <c r="AT44" s="4"/>
      <c r="AU44" s="4"/>
      <c r="AV44" s="4"/>
      <c r="AW44" s="4"/>
      <c r="AX44" s="4"/>
      <c r="AY44" s="4"/>
      <c r="AZ44" s="4"/>
      <c r="BA44" s="4"/>
      <c r="BB44" s="4">
        <v>5</v>
      </c>
      <c r="BC44" s="4"/>
      <c r="BD44" s="4"/>
      <c r="BE44" s="4"/>
      <c r="BF44" s="4"/>
      <c r="BG44" s="4"/>
      <c r="BH44" s="4"/>
      <c r="BI44" s="4"/>
      <c r="BJ44" s="212">
        <f t="shared" si="3"/>
        <v>16</v>
      </c>
      <c r="BK44" s="4"/>
      <c r="BL44" s="4"/>
      <c r="BM44" s="4"/>
      <c r="BN44" s="4"/>
      <c r="BO44" s="4">
        <f t="shared" si="0"/>
        <v>0</v>
      </c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>
        <v>2</v>
      </c>
      <c r="CB44" s="4"/>
      <c r="CC44" s="4"/>
      <c r="CD44" s="4"/>
      <c r="CE44" s="4"/>
      <c r="CF44" s="212">
        <f t="shared" si="4"/>
        <v>2</v>
      </c>
      <c r="CG44" s="4">
        <v>50</v>
      </c>
      <c r="CH44" s="4">
        <f t="shared" si="5"/>
        <v>71</v>
      </c>
    </row>
    <row r="45" spans="1:87" x14ac:dyDescent="0.25">
      <c r="A45" s="275" t="s">
        <v>709</v>
      </c>
      <c r="B45" s="275"/>
      <c r="C45" s="168" t="s">
        <v>708</v>
      </c>
      <c r="D45" s="4"/>
      <c r="E45" s="4"/>
      <c r="F45" s="4"/>
      <c r="G45" s="4"/>
      <c r="H45" s="4"/>
      <c r="I45" s="4"/>
      <c r="J45" s="4">
        <v>2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212">
        <f t="shared" si="1"/>
        <v>2</v>
      </c>
      <c r="W45" s="4">
        <v>3</v>
      </c>
      <c r="X45" s="4"/>
      <c r="Y45" s="4"/>
      <c r="Z45" s="4"/>
      <c r="AA45" s="212">
        <f t="shared" si="2"/>
        <v>3</v>
      </c>
      <c r="AB45" s="4"/>
      <c r="AC45" s="4"/>
      <c r="AD45" s="4"/>
      <c r="AE45" s="4"/>
      <c r="AF45" s="4"/>
      <c r="AG45" s="4">
        <v>2</v>
      </c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>
        <v>5</v>
      </c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212">
        <f t="shared" si="3"/>
        <v>7</v>
      </c>
      <c r="BK45" s="4"/>
      <c r="BL45" s="4"/>
      <c r="BM45" s="4"/>
      <c r="BN45" s="4"/>
      <c r="BO45" s="4">
        <f t="shared" si="0"/>
        <v>0</v>
      </c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212">
        <f t="shared" si="4"/>
        <v>0</v>
      </c>
      <c r="CG45" s="4">
        <v>50</v>
      </c>
      <c r="CH45" s="4">
        <f t="shared" si="5"/>
        <v>62</v>
      </c>
    </row>
    <row r="46" spans="1:87" x14ac:dyDescent="0.25">
      <c r="A46" s="275" t="s">
        <v>711</v>
      </c>
      <c r="B46" s="275"/>
      <c r="C46" s="168" t="s">
        <v>710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212">
        <f t="shared" si="1"/>
        <v>0</v>
      </c>
      <c r="W46" s="4"/>
      <c r="X46" s="4"/>
      <c r="Y46" s="4"/>
      <c r="Z46" s="4"/>
      <c r="AA46" s="212">
        <f t="shared" si="2"/>
        <v>0</v>
      </c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>
        <v>5</v>
      </c>
      <c r="BC46" s="4"/>
      <c r="BD46" s="4"/>
      <c r="BE46" s="4"/>
      <c r="BF46" s="4"/>
      <c r="BG46" s="4"/>
      <c r="BH46" s="4"/>
      <c r="BI46" s="4"/>
      <c r="BJ46" s="212">
        <f t="shared" si="3"/>
        <v>5</v>
      </c>
      <c r="BK46" s="4"/>
      <c r="BL46" s="4"/>
      <c r="BM46" s="4"/>
      <c r="BN46" s="4"/>
      <c r="BO46" s="4">
        <f t="shared" si="0"/>
        <v>0</v>
      </c>
      <c r="BP46" s="4"/>
      <c r="BQ46" s="4"/>
      <c r="BR46" s="4"/>
      <c r="BS46" s="4"/>
      <c r="BT46" s="4">
        <v>2</v>
      </c>
      <c r="BU46" s="4">
        <v>3</v>
      </c>
      <c r="BV46" s="4"/>
      <c r="BW46" s="4">
        <v>3</v>
      </c>
      <c r="BX46" s="4"/>
      <c r="BY46" s="4"/>
      <c r="BZ46" s="4"/>
      <c r="CA46" s="4"/>
      <c r="CB46" s="4"/>
      <c r="CC46" s="4"/>
      <c r="CD46" s="4"/>
      <c r="CE46" s="4"/>
      <c r="CF46" s="212">
        <f t="shared" si="4"/>
        <v>8</v>
      </c>
      <c r="CG46" s="4">
        <v>50</v>
      </c>
      <c r="CH46" s="4">
        <f t="shared" si="5"/>
        <v>63</v>
      </c>
    </row>
    <row r="47" spans="1:87" x14ac:dyDescent="0.25">
      <c r="A47" s="275" t="s">
        <v>713</v>
      </c>
      <c r="B47" s="275"/>
      <c r="C47" s="168" t="s">
        <v>712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212">
        <f t="shared" si="1"/>
        <v>0</v>
      </c>
      <c r="W47" s="4"/>
      <c r="X47" s="4"/>
      <c r="Y47" s="4"/>
      <c r="Z47" s="4"/>
      <c r="AA47" s="212">
        <f t="shared" si="2"/>
        <v>0</v>
      </c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212">
        <f t="shared" si="3"/>
        <v>0</v>
      </c>
      <c r="BK47" s="4"/>
      <c r="BL47" s="4"/>
      <c r="BM47" s="4"/>
      <c r="BN47" s="4"/>
      <c r="BO47" s="4">
        <f t="shared" si="0"/>
        <v>0</v>
      </c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212">
        <f t="shared" si="4"/>
        <v>0</v>
      </c>
      <c r="CG47" s="4">
        <v>50</v>
      </c>
      <c r="CH47" s="4">
        <f t="shared" si="5"/>
        <v>50</v>
      </c>
    </row>
    <row r="48" spans="1:87" x14ac:dyDescent="0.25">
      <c r="A48" s="275" t="s">
        <v>715</v>
      </c>
      <c r="B48" s="275"/>
      <c r="C48" s="168" t="s">
        <v>714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212">
        <f t="shared" si="1"/>
        <v>0</v>
      </c>
      <c r="W48" s="4"/>
      <c r="X48" s="4"/>
      <c r="Y48" s="4"/>
      <c r="Z48" s="4"/>
      <c r="AA48" s="212">
        <f t="shared" si="2"/>
        <v>0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212">
        <f t="shared" si="3"/>
        <v>0</v>
      </c>
      <c r="BK48" s="4"/>
      <c r="BL48" s="4"/>
      <c r="BM48" s="4"/>
      <c r="BN48" s="4"/>
      <c r="BO48" s="4">
        <f t="shared" si="0"/>
        <v>0</v>
      </c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212">
        <f t="shared" si="4"/>
        <v>0</v>
      </c>
      <c r="CG48" s="4">
        <v>50</v>
      </c>
      <c r="CH48" s="4">
        <f t="shared" si="5"/>
        <v>50</v>
      </c>
    </row>
    <row r="49" spans="1:86" x14ac:dyDescent="0.25">
      <c r="A49" s="276" t="s">
        <v>717</v>
      </c>
      <c r="B49" s="276"/>
      <c r="C49" s="170" t="s">
        <v>716</v>
      </c>
      <c r="D49" s="4"/>
      <c r="E49" s="4"/>
      <c r="F49" s="4"/>
      <c r="G49" s="4"/>
      <c r="H49" s="4">
        <v>1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212">
        <f t="shared" si="1"/>
        <v>1</v>
      </c>
      <c r="W49" s="4"/>
      <c r="X49" s="4"/>
      <c r="Y49" s="4">
        <v>3</v>
      </c>
      <c r="Z49" s="4"/>
      <c r="AA49" s="212">
        <f t="shared" si="2"/>
        <v>3</v>
      </c>
      <c r="AB49" s="4"/>
      <c r="AC49" s="4"/>
      <c r="AD49" s="4"/>
      <c r="AE49" s="4"/>
      <c r="AF49" s="4"/>
      <c r="AG49" s="4"/>
      <c r="AH49" s="4"/>
      <c r="AI49" s="4"/>
      <c r="AJ49" s="4"/>
      <c r="AK49" s="4">
        <v>2</v>
      </c>
      <c r="AL49" s="4"/>
      <c r="AM49" s="4"/>
      <c r="AN49" s="4"/>
      <c r="AO49" s="4"/>
      <c r="AP49" s="4"/>
      <c r="AQ49" s="4">
        <v>2</v>
      </c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>
        <v>5</v>
      </c>
      <c r="BC49" s="4"/>
      <c r="BD49" s="4"/>
      <c r="BE49" s="4">
        <v>3</v>
      </c>
      <c r="BF49" s="4"/>
      <c r="BG49" s="4">
        <v>3</v>
      </c>
      <c r="BH49" s="4"/>
      <c r="BI49" s="4"/>
      <c r="BJ49" s="212">
        <f t="shared" si="3"/>
        <v>15</v>
      </c>
      <c r="BK49" s="4"/>
      <c r="BL49" s="4"/>
      <c r="BM49" s="4"/>
      <c r="BN49" s="4"/>
      <c r="BO49" s="4">
        <f t="shared" si="0"/>
        <v>0</v>
      </c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212">
        <f t="shared" si="4"/>
        <v>0</v>
      </c>
      <c r="CG49" s="4">
        <v>50</v>
      </c>
      <c r="CH49" s="4">
        <f t="shared" si="5"/>
        <v>69</v>
      </c>
    </row>
  </sheetData>
  <mergeCells count="137">
    <mergeCell ref="CG2:CG6"/>
    <mergeCell ref="CH2:CH6"/>
    <mergeCell ref="A3:C3"/>
    <mergeCell ref="V3:V6"/>
    <mergeCell ref="AA3:AA6"/>
    <mergeCell ref="BJ3:BJ6"/>
    <mergeCell ref="BO3:BO6"/>
    <mergeCell ref="CF3:CF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D1:CH1"/>
    <mergeCell ref="D2:V2"/>
    <mergeCell ref="W2:AA2"/>
    <mergeCell ref="AB2:BI2"/>
    <mergeCell ref="BK2:BN2"/>
    <mergeCell ref="BP2:CE2"/>
    <mergeCell ref="O5:O6"/>
    <mergeCell ref="P5:P6"/>
    <mergeCell ref="Q5:Q6"/>
    <mergeCell ref="R5:R6"/>
    <mergeCell ref="S5:S6"/>
    <mergeCell ref="J5:J6"/>
    <mergeCell ref="K5:K6"/>
    <mergeCell ref="L5:L6"/>
    <mergeCell ref="M5:M6"/>
    <mergeCell ref="N5:N6"/>
    <mergeCell ref="Z5:Z6"/>
    <mergeCell ref="AB5:AB6"/>
    <mergeCell ref="AC5:AC6"/>
    <mergeCell ref="AD5:AD6"/>
    <mergeCell ref="AE5:AE6"/>
    <mergeCell ref="T5:T6"/>
    <mergeCell ref="U5:U6"/>
    <mergeCell ref="W5:W6"/>
    <mergeCell ref="X5:X6"/>
    <mergeCell ref="Y5:Y6"/>
    <mergeCell ref="AK5:AK6"/>
    <mergeCell ref="AL5:AL6"/>
    <mergeCell ref="AM5:AM6"/>
    <mergeCell ref="AN5:AN6"/>
    <mergeCell ref="AO5:AO6"/>
    <mergeCell ref="AF5:AF6"/>
    <mergeCell ref="AG5:AG6"/>
    <mergeCell ref="AH5:AH6"/>
    <mergeCell ref="AI5:AI6"/>
    <mergeCell ref="AJ5:AJ6"/>
    <mergeCell ref="AU5:AU6"/>
    <mergeCell ref="AV5:AV6"/>
    <mergeCell ref="AW5:AW6"/>
    <mergeCell ref="AX5:AX6"/>
    <mergeCell ref="AY5:AY6"/>
    <mergeCell ref="AP5:AP6"/>
    <mergeCell ref="AQ5:AQ6"/>
    <mergeCell ref="AR5:AR6"/>
    <mergeCell ref="AS5:AS6"/>
    <mergeCell ref="AT5:AT6"/>
    <mergeCell ref="CE5:CE6"/>
    <mergeCell ref="BV5:BV6"/>
    <mergeCell ref="BW5:BW6"/>
    <mergeCell ref="BX5:BX6"/>
    <mergeCell ref="BY5:BY6"/>
    <mergeCell ref="BZ5:BZ6"/>
    <mergeCell ref="BQ5:BQ6"/>
    <mergeCell ref="BR5:BR6"/>
    <mergeCell ref="BS5:BS6"/>
    <mergeCell ref="BT5:BT6"/>
    <mergeCell ref="BU5:BU6"/>
    <mergeCell ref="A6:B6"/>
    <mergeCell ref="A7:B7"/>
    <mergeCell ref="A8:B8"/>
    <mergeCell ref="A9:B9"/>
    <mergeCell ref="A10:B10"/>
    <mergeCell ref="CA5:CA6"/>
    <mergeCell ref="CB5:CB6"/>
    <mergeCell ref="CC5:CC6"/>
    <mergeCell ref="CD5:CD6"/>
    <mergeCell ref="BK5:BK6"/>
    <mergeCell ref="BL5:BL6"/>
    <mergeCell ref="BM5:BM6"/>
    <mergeCell ref="BN5:BN6"/>
    <mergeCell ref="BP5:BP6"/>
    <mergeCell ref="BE5:BE6"/>
    <mergeCell ref="BF5:BF6"/>
    <mergeCell ref="BG5:BG6"/>
    <mergeCell ref="BH5:BH6"/>
    <mergeCell ref="BI5:BI6"/>
    <mergeCell ref="AZ5:AZ6"/>
    <mergeCell ref="BA5:BA6"/>
    <mergeCell ref="BB5:BB6"/>
    <mergeCell ref="BC5:BC6"/>
    <mergeCell ref="BD5:BD6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26:B26"/>
    <mergeCell ref="A27:B27"/>
    <mergeCell ref="A28:B28"/>
    <mergeCell ref="A29:B29"/>
    <mergeCell ref="A30:B30"/>
    <mergeCell ref="A21:B21"/>
    <mergeCell ref="A22:B22"/>
    <mergeCell ref="A23:B23"/>
    <mergeCell ref="A24:B24"/>
    <mergeCell ref="A25:B2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46:B46"/>
    <mergeCell ref="A47:B47"/>
    <mergeCell ref="A48:B48"/>
    <mergeCell ref="A49:B49"/>
    <mergeCell ref="A41:B41"/>
    <mergeCell ref="A42:B42"/>
    <mergeCell ref="A43:B43"/>
    <mergeCell ref="A44:B44"/>
    <mergeCell ref="A45:B45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9"/>
  <sheetViews>
    <sheetView zoomScale="70" zoomScaleNormal="70" workbookViewId="0">
      <selection activeCell="AI38" sqref="AI38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9" customWidth="1"/>
    <col min="9" max="23" width="9" style="19"/>
    <col min="24" max="27" width="15.77734375" style="19" customWidth="1"/>
    <col min="28" max="28" width="9" style="19"/>
    <col min="29" max="32" width="15.77734375" style="19" customWidth="1"/>
    <col min="33" max="67" width="9" style="19"/>
    <col min="68" max="71" width="15.77734375" style="19" customWidth="1"/>
    <col min="72" max="72" width="9" style="19"/>
    <col min="73" max="83" width="15.77734375" style="19" customWidth="1"/>
    <col min="84" max="16384" width="9" style="19"/>
  </cols>
  <sheetData>
    <row r="1" spans="1:87" s="1" customFormat="1" ht="35.25" customHeight="1" x14ac:dyDescent="0.25">
      <c r="A1" s="257" t="s">
        <v>547</v>
      </c>
      <c r="B1" s="257"/>
      <c r="C1" s="257"/>
      <c r="D1" s="258" t="s">
        <v>1654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  <c r="BY1" s="258"/>
      <c r="BZ1" s="258"/>
      <c r="CA1" s="258"/>
      <c r="CB1" s="258"/>
      <c r="CC1" s="258"/>
      <c r="CD1" s="258"/>
      <c r="CE1" s="258"/>
      <c r="CF1" s="258"/>
      <c r="CG1" s="258"/>
      <c r="CH1" s="258"/>
      <c r="CI1" s="19"/>
    </row>
    <row r="2" spans="1:87" s="1" customFormat="1" ht="14.25" customHeight="1" x14ac:dyDescent="0.25">
      <c r="A2" s="257"/>
      <c r="B2" s="257"/>
      <c r="C2" s="257"/>
      <c r="D2" s="255" t="s">
        <v>2263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 t="s">
        <v>2259</v>
      </c>
      <c r="Y2" s="255"/>
      <c r="Z2" s="255"/>
      <c r="AA2" s="255"/>
      <c r="AB2" s="255"/>
      <c r="AC2" s="268" t="s">
        <v>2260</v>
      </c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43"/>
      <c r="BP2" s="255" t="s">
        <v>2261</v>
      </c>
      <c r="BQ2" s="255"/>
      <c r="BR2" s="255"/>
      <c r="BS2" s="255"/>
      <c r="BT2" s="43"/>
      <c r="BU2" s="255" t="s">
        <v>2262</v>
      </c>
      <c r="BV2" s="255"/>
      <c r="BW2" s="255"/>
      <c r="BX2" s="255"/>
      <c r="BY2" s="255"/>
      <c r="BZ2" s="255"/>
      <c r="CA2" s="255"/>
      <c r="CB2" s="255"/>
      <c r="CC2" s="255"/>
      <c r="CD2" s="255"/>
      <c r="CE2" s="255"/>
      <c r="CF2" s="43"/>
      <c r="CG2" s="263" t="s">
        <v>1182</v>
      </c>
      <c r="CH2" s="255" t="s">
        <v>1183</v>
      </c>
      <c r="CI2" s="19"/>
    </row>
    <row r="3" spans="1:87" s="1" customFormat="1" ht="57.6" x14ac:dyDescent="0.25">
      <c r="A3" s="255" t="s">
        <v>1184</v>
      </c>
      <c r="B3" s="255"/>
      <c r="C3" s="255"/>
      <c r="D3" s="140" t="s">
        <v>1655</v>
      </c>
      <c r="E3" s="44" t="s">
        <v>1656</v>
      </c>
      <c r="F3" s="4" t="s">
        <v>1656</v>
      </c>
      <c r="G3" s="44" t="s">
        <v>1657</v>
      </c>
      <c r="H3" s="44" t="s">
        <v>1658</v>
      </c>
      <c r="I3" s="4" t="s">
        <v>1659</v>
      </c>
      <c r="J3" s="44" t="s">
        <v>1660</v>
      </c>
      <c r="K3" s="44" t="s">
        <v>1661</v>
      </c>
      <c r="L3" s="4" t="s">
        <v>1662</v>
      </c>
      <c r="M3" s="44" t="s">
        <v>1661</v>
      </c>
      <c r="N3" s="44">
        <v>1.1000000000000001</v>
      </c>
      <c r="O3" s="13">
        <v>1.1499999999999999</v>
      </c>
      <c r="P3" s="44">
        <v>1.2</v>
      </c>
      <c r="Q3" s="13">
        <v>2.2000000000000002</v>
      </c>
      <c r="R3" s="141">
        <v>2.1</v>
      </c>
      <c r="S3" s="44">
        <v>2.5</v>
      </c>
      <c r="T3" s="44" t="s">
        <v>1663</v>
      </c>
      <c r="U3" s="142" t="s">
        <v>1664</v>
      </c>
      <c r="V3" s="53">
        <v>6.22</v>
      </c>
      <c r="W3" s="255" t="s">
        <v>1185</v>
      </c>
      <c r="X3" s="4" t="s">
        <v>1462</v>
      </c>
      <c r="Y3" s="44">
        <v>2.12</v>
      </c>
      <c r="Z3" s="44">
        <v>4.29</v>
      </c>
      <c r="AA3" s="54" t="s">
        <v>1665</v>
      </c>
      <c r="AB3" s="255" t="s">
        <v>1189</v>
      </c>
      <c r="AC3" s="4">
        <v>10.29</v>
      </c>
      <c r="AD3" s="4"/>
      <c r="AE3" s="44">
        <v>11.1</v>
      </c>
      <c r="AF3" s="4">
        <v>11.1</v>
      </c>
      <c r="AG3" s="4" t="s">
        <v>1666</v>
      </c>
      <c r="AH3" s="4" t="s">
        <v>1200</v>
      </c>
      <c r="AI3" s="4"/>
      <c r="AJ3" s="44"/>
      <c r="AK3" s="44" t="s">
        <v>1667</v>
      </c>
      <c r="AL3" s="44" t="s">
        <v>1668</v>
      </c>
      <c r="AM3" s="44" t="s">
        <v>1669</v>
      </c>
      <c r="AN3" s="4">
        <v>2.2599999999999998</v>
      </c>
      <c r="AO3" s="4">
        <v>3.16</v>
      </c>
      <c r="AP3" s="4">
        <v>12.21</v>
      </c>
      <c r="AQ3" s="44" t="s">
        <v>1201</v>
      </c>
      <c r="AR3" s="44">
        <v>3.12</v>
      </c>
      <c r="AS3" s="44">
        <v>3.8</v>
      </c>
      <c r="AT3" s="142">
        <v>3.1</v>
      </c>
      <c r="AU3" s="4">
        <v>3.25</v>
      </c>
      <c r="AV3" s="54">
        <v>3.2</v>
      </c>
      <c r="AW3" s="13">
        <v>4.7</v>
      </c>
      <c r="AX3" s="44">
        <v>3.16</v>
      </c>
      <c r="AY3" s="19">
        <v>4.7</v>
      </c>
      <c r="AZ3" s="141">
        <v>3.2</v>
      </c>
      <c r="BA3" s="4">
        <v>3.21</v>
      </c>
      <c r="BB3" s="4" t="s">
        <v>1670</v>
      </c>
      <c r="BC3" s="44">
        <v>4.12</v>
      </c>
      <c r="BD3" s="13" t="s">
        <v>1671</v>
      </c>
      <c r="BE3" s="44">
        <v>4.12</v>
      </c>
      <c r="BF3" s="19">
        <v>4.12</v>
      </c>
      <c r="BG3" s="143">
        <v>6.11</v>
      </c>
      <c r="BH3" s="143">
        <v>5.8</v>
      </c>
      <c r="BI3" s="12">
        <v>6.13</v>
      </c>
      <c r="BJ3" s="53">
        <v>6.18</v>
      </c>
      <c r="BK3" s="53">
        <v>6.7</v>
      </c>
      <c r="BL3" s="141">
        <v>6.18</v>
      </c>
      <c r="BM3" s="13">
        <v>6.2</v>
      </c>
      <c r="BN3" s="53"/>
      <c r="BO3" s="255" t="s">
        <v>1199</v>
      </c>
      <c r="BP3" s="144"/>
      <c r="BQ3" s="4"/>
      <c r="BR3" s="4"/>
      <c r="BS3" s="4"/>
      <c r="BT3" s="255" t="s">
        <v>1202</v>
      </c>
      <c r="BU3" s="4">
        <v>10.220000000000001</v>
      </c>
      <c r="BV3" s="4">
        <v>11.6</v>
      </c>
      <c r="BW3" s="4" t="s">
        <v>1271</v>
      </c>
      <c r="BX3" s="13">
        <v>2.2000000000000002</v>
      </c>
      <c r="BY3" s="145" t="s">
        <v>1672</v>
      </c>
      <c r="BZ3" s="13">
        <v>1.1499999999999999</v>
      </c>
      <c r="CA3" s="142">
        <v>3.1</v>
      </c>
      <c r="CB3" s="4">
        <v>3.25</v>
      </c>
      <c r="CC3" s="44">
        <v>3.17</v>
      </c>
      <c r="CD3" s="44">
        <v>3.16</v>
      </c>
      <c r="CE3" s="142">
        <v>3.22</v>
      </c>
      <c r="CF3" s="255" t="s">
        <v>1207</v>
      </c>
      <c r="CG3" s="264"/>
      <c r="CH3" s="255"/>
      <c r="CI3" s="19"/>
    </row>
    <row r="4" spans="1:87" s="1" customFormat="1" ht="79.95" customHeight="1" x14ac:dyDescent="0.25">
      <c r="A4" s="255" t="s">
        <v>1208</v>
      </c>
      <c r="B4" s="255"/>
      <c r="C4" s="255"/>
      <c r="D4" s="140" t="s">
        <v>1673</v>
      </c>
      <c r="E4" s="146" t="s">
        <v>1674</v>
      </c>
      <c r="F4" s="56" t="s">
        <v>1626</v>
      </c>
      <c r="G4" s="44" t="s">
        <v>1623</v>
      </c>
      <c r="H4" s="44" t="s">
        <v>1675</v>
      </c>
      <c r="I4" s="61" t="s">
        <v>1209</v>
      </c>
      <c r="J4" s="44" t="s">
        <v>1676</v>
      </c>
      <c r="K4" s="44" t="s">
        <v>1677</v>
      </c>
      <c r="L4" s="61" t="s">
        <v>1678</v>
      </c>
      <c r="M4" s="44" t="s">
        <v>1679</v>
      </c>
      <c r="N4" s="44" t="s">
        <v>1680</v>
      </c>
      <c r="O4" s="66" t="s">
        <v>1681</v>
      </c>
      <c r="P4" s="44" t="s">
        <v>1682</v>
      </c>
      <c r="Q4" s="59" t="s">
        <v>1683</v>
      </c>
      <c r="R4" s="53" t="s">
        <v>1684</v>
      </c>
      <c r="S4" s="44" t="s">
        <v>1685</v>
      </c>
      <c r="T4" s="44" t="s">
        <v>1686</v>
      </c>
      <c r="U4" s="56" t="s">
        <v>1687</v>
      </c>
      <c r="V4" s="53" t="s">
        <v>1688</v>
      </c>
      <c r="W4" s="255"/>
      <c r="X4" s="41" t="s">
        <v>1402</v>
      </c>
      <c r="Y4" s="44" t="s">
        <v>1689</v>
      </c>
      <c r="Z4" s="44" t="s">
        <v>1690</v>
      </c>
      <c r="AA4" s="44" t="s">
        <v>1691</v>
      </c>
      <c r="AB4" s="255"/>
      <c r="AC4" s="61" t="s">
        <v>1692</v>
      </c>
      <c r="AD4" s="41" t="s">
        <v>1693</v>
      </c>
      <c r="AE4" s="44" t="s">
        <v>1694</v>
      </c>
      <c r="AF4" s="61" t="s">
        <v>1695</v>
      </c>
      <c r="AG4" s="61" t="s">
        <v>1696</v>
      </c>
      <c r="AH4" s="56" t="s">
        <v>1410</v>
      </c>
      <c r="AI4" s="41" t="s">
        <v>1693</v>
      </c>
      <c r="AJ4" s="44" t="s">
        <v>1697</v>
      </c>
      <c r="AK4" s="44" t="s">
        <v>1413</v>
      </c>
      <c r="AL4" s="44" t="s">
        <v>1698</v>
      </c>
      <c r="AM4" s="44" t="s">
        <v>1638</v>
      </c>
      <c r="AN4" s="56" t="s">
        <v>1699</v>
      </c>
      <c r="AO4" s="61" t="s">
        <v>1700</v>
      </c>
      <c r="AP4" s="4" t="s">
        <v>1701</v>
      </c>
      <c r="AQ4" s="147" t="s">
        <v>1702</v>
      </c>
      <c r="AR4" s="44" t="s">
        <v>1703</v>
      </c>
      <c r="AS4" s="44" t="s">
        <v>1704</v>
      </c>
      <c r="AT4" s="56" t="s">
        <v>1705</v>
      </c>
      <c r="AU4" s="4" t="s">
        <v>1706</v>
      </c>
      <c r="AV4" s="44" t="s">
        <v>1707</v>
      </c>
      <c r="AW4" s="66" t="s">
        <v>1708</v>
      </c>
      <c r="AX4" s="44" t="s">
        <v>1709</v>
      </c>
      <c r="AY4" s="59" t="s">
        <v>1710</v>
      </c>
      <c r="AZ4" s="53" t="s">
        <v>1711</v>
      </c>
      <c r="BA4" s="61" t="s">
        <v>1712</v>
      </c>
      <c r="BB4" s="4" t="s">
        <v>1713</v>
      </c>
      <c r="BC4" s="147" t="s">
        <v>1714</v>
      </c>
      <c r="BD4" s="66" t="s">
        <v>1715</v>
      </c>
      <c r="BE4" s="44" t="s">
        <v>1716</v>
      </c>
      <c r="BF4" s="59" t="s">
        <v>1717</v>
      </c>
      <c r="BG4" s="59" t="s">
        <v>1718</v>
      </c>
      <c r="BH4" s="66" t="s">
        <v>1719</v>
      </c>
      <c r="BI4" s="59" t="s">
        <v>1720</v>
      </c>
      <c r="BJ4" s="147" t="s">
        <v>1721</v>
      </c>
      <c r="BK4" s="53" t="s">
        <v>1317</v>
      </c>
      <c r="BL4" s="53" t="s">
        <v>1722</v>
      </c>
      <c r="BM4" s="66" t="s">
        <v>1723</v>
      </c>
      <c r="BN4" s="53" t="s">
        <v>1724</v>
      </c>
      <c r="BO4" s="255"/>
      <c r="BP4" s="148"/>
      <c r="BQ4" s="149"/>
      <c r="BR4" s="148"/>
      <c r="BS4" s="112"/>
      <c r="BT4" s="255"/>
      <c r="BU4" s="56" t="s">
        <v>1245</v>
      </c>
      <c r="BV4" s="61" t="s">
        <v>1246</v>
      </c>
      <c r="BW4" s="56" t="s">
        <v>1246</v>
      </c>
      <c r="BX4" s="59" t="s">
        <v>1683</v>
      </c>
      <c r="BY4" s="44" t="s">
        <v>1725</v>
      </c>
      <c r="BZ4" s="40" t="s">
        <v>1726</v>
      </c>
      <c r="CA4" s="61" t="s">
        <v>1727</v>
      </c>
      <c r="CB4" s="61" t="s">
        <v>1340</v>
      </c>
      <c r="CC4" s="147" t="s">
        <v>1728</v>
      </c>
      <c r="CD4" s="44" t="s">
        <v>1329</v>
      </c>
      <c r="CE4" s="61" t="s">
        <v>1729</v>
      </c>
      <c r="CF4" s="255"/>
      <c r="CG4" s="264"/>
      <c r="CH4" s="255"/>
      <c r="CI4" s="19"/>
    </row>
    <row r="5" spans="1:87" s="1" customFormat="1" ht="15.6" customHeight="1" x14ac:dyDescent="0.25">
      <c r="A5" s="255" t="s">
        <v>1252</v>
      </c>
      <c r="B5" s="255"/>
      <c r="C5" s="255"/>
      <c r="D5" s="254" t="s">
        <v>1343</v>
      </c>
      <c r="E5" s="254" t="s">
        <v>1343</v>
      </c>
      <c r="F5" s="254" t="s">
        <v>1343</v>
      </c>
      <c r="G5" s="281" t="s">
        <v>1343</v>
      </c>
      <c r="H5" s="281" t="s">
        <v>1343</v>
      </c>
      <c r="I5" s="254" t="s">
        <v>1343</v>
      </c>
      <c r="J5" s="281" t="s">
        <v>1343</v>
      </c>
      <c r="K5" s="281" t="s">
        <v>1343</v>
      </c>
      <c r="L5" s="254" t="s">
        <v>1343</v>
      </c>
      <c r="M5" s="281" t="s">
        <v>1343</v>
      </c>
      <c r="N5" s="281" t="s">
        <v>1343</v>
      </c>
      <c r="O5" s="242" t="s">
        <v>1343</v>
      </c>
      <c r="P5" s="281" t="s">
        <v>1343</v>
      </c>
      <c r="Q5" s="242" t="s">
        <v>1343</v>
      </c>
      <c r="R5" s="282" t="s">
        <v>1343</v>
      </c>
      <c r="S5" s="281" t="s">
        <v>1343</v>
      </c>
      <c r="T5" s="281" t="s">
        <v>1343</v>
      </c>
      <c r="U5" s="254" t="s">
        <v>1343</v>
      </c>
      <c r="V5" s="284" t="s">
        <v>1343</v>
      </c>
      <c r="W5" s="255"/>
      <c r="X5" s="254" t="s">
        <v>1343</v>
      </c>
      <c r="Y5" s="281" t="s">
        <v>1343</v>
      </c>
      <c r="Z5" s="281" t="s">
        <v>1253</v>
      </c>
      <c r="AA5" s="281" t="s">
        <v>1343</v>
      </c>
      <c r="AB5" s="255"/>
      <c r="AC5" s="254" t="s">
        <v>1343</v>
      </c>
      <c r="AD5" s="254"/>
      <c r="AE5" s="281" t="s">
        <v>1253</v>
      </c>
      <c r="AF5" s="254" t="s">
        <v>1253</v>
      </c>
      <c r="AG5" s="254" t="s">
        <v>1730</v>
      </c>
      <c r="AH5" s="254" t="s">
        <v>1253</v>
      </c>
      <c r="AI5" s="254"/>
      <c r="AJ5" s="281" t="s">
        <v>1253</v>
      </c>
      <c r="AK5" s="281" t="s">
        <v>1253</v>
      </c>
      <c r="AL5" s="281" t="s">
        <v>1253</v>
      </c>
      <c r="AM5" s="281" t="s">
        <v>1343</v>
      </c>
      <c r="AN5" s="254" t="s">
        <v>1253</v>
      </c>
      <c r="AO5" s="254" t="s">
        <v>1253</v>
      </c>
      <c r="AP5" s="254" t="s">
        <v>1253</v>
      </c>
      <c r="AQ5" s="281" t="s">
        <v>1253</v>
      </c>
      <c r="AR5" s="281" t="s">
        <v>1347</v>
      </c>
      <c r="AS5" s="281" t="s">
        <v>1343</v>
      </c>
      <c r="AT5" s="254" t="s">
        <v>1439</v>
      </c>
      <c r="AU5" s="254" t="s">
        <v>1253</v>
      </c>
      <c r="AV5" s="281" t="s">
        <v>1253</v>
      </c>
      <c r="AW5" s="242" t="s">
        <v>1343</v>
      </c>
      <c r="AX5" s="281" t="s">
        <v>1253</v>
      </c>
      <c r="AY5" s="242" t="s">
        <v>1253</v>
      </c>
      <c r="AZ5" s="282" t="s">
        <v>1253</v>
      </c>
      <c r="BA5" s="254" t="s">
        <v>1253</v>
      </c>
      <c r="BB5" s="254" t="s">
        <v>1253</v>
      </c>
      <c r="BC5" s="281" t="s">
        <v>1731</v>
      </c>
      <c r="BD5" s="242" t="s">
        <v>1343</v>
      </c>
      <c r="BE5" s="281" t="s">
        <v>1253</v>
      </c>
      <c r="BF5" s="242" t="s">
        <v>1253</v>
      </c>
      <c r="BG5" s="283" t="s">
        <v>1732</v>
      </c>
      <c r="BH5" s="283" t="s">
        <v>1347</v>
      </c>
      <c r="BI5" s="283" t="s">
        <v>1253</v>
      </c>
      <c r="BJ5" s="282" t="s">
        <v>1253</v>
      </c>
      <c r="BK5" s="282" t="s">
        <v>1253</v>
      </c>
      <c r="BL5" s="282" t="s">
        <v>1253</v>
      </c>
      <c r="BM5" s="242" t="s">
        <v>1253</v>
      </c>
      <c r="BN5" s="282" t="s">
        <v>1253</v>
      </c>
      <c r="BO5" s="255"/>
      <c r="BP5" s="254"/>
      <c r="BQ5" s="254"/>
      <c r="BR5" s="254"/>
      <c r="BS5" s="254"/>
      <c r="BT5" s="255"/>
      <c r="BU5" s="254" t="s">
        <v>1253</v>
      </c>
      <c r="BV5" s="254" t="s">
        <v>1253</v>
      </c>
      <c r="BW5" s="254" t="s">
        <v>1253</v>
      </c>
      <c r="BX5" s="242" t="s">
        <v>1343</v>
      </c>
      <c r="BY5" s="281" t="s">
        <v>1253</v>
      </c>
      <c r="BZ5" s="242" t="s">
        <v>1343</v>
      </c>
      <c r="CA5" s="254" t="s">
        <v>1343</v>
      </c>
      <c r="CB5" s="254" t="s">
        <v>1253</v>
      </c>
      <c r="CC5" s="281" t="s">
        <v>1733</v>
      </c>
      <c r="CD5" s="281" t="s">
        <v>1253</v>
      </c>
      <c r="CE5" s="254" t="s">
        <v>1593</v>
      </c>
      <c r="CF5" s="255"/>
      <c r="CG5" s="264"/>
      <c r="CH5" s="255"/>
      <c r="CI5" s="19"/>
    </row>
    <row r="6" spans="1:87" s="1" customFormat="1" ht="15.6" x14ac:dyDescent="0.25">
      <c r="A6" s="255" t="s">
        <v>1</v>
      </c>
      <c r="B6" s="255"/>
      <c r="C6" s="43" t="s">
        <v>2</v>
      </c>
      <c r="D6" s="254"/>
      <c r="E6" s="254"/>
      <c r="F6" s="254"/>
      <c r="G6" s="281"/>
      <c r="H6" s="281"/>
      <c r="I6" s="254"/>
      <c r="J6" s="281"/>
      <c r="K6" s="281"/>
      <c r="L6" s="254"/>
      <c r="M6" s="281"/>
      <c r="N6" s="281"/>
      <c r="O6" s="242"/>
      <c r="P6" s="281"/>
      <c r="Q6" s="242"/>
      <c r="R6" s="282"/>
      <c r="S6" s="281"/>
      <c r="T6" s="281"/>
      <c r="U6" s="254"/>
      <c r="V6" s="285"/>
      <c r="W6" s="255"/>
      <c r="X6" s="254"/>
      <c r="Y6" s="281"/>
      <c r="Z6" s="281"/>
      <c r="AA6" s="281"/>
      <c r="AB6" s="255"/>
      <c r="AC6" s="254"/>
      <c r="AD6" s="254"/>
      <c r="AE6" s="281"/>
      <c r="AF6" s="254"/>
      <c r="AG6" s="254"/>
      <c r="AH6" s="254"/>
      <c r="AI6" s="254"/>
      <c r="AJ6" s="281"/>
      <c r="AK6" s="281"/>
      <c r="AL6" s="281"/>
      <c r="AM6" s="281"/>
      <c r="AN6" s="254"/>
      <c r="AO6" s="254"/>
      <c r="AP6" s="254"/>
      <c r="AQ6" s="281"/>
      <c r="AR6" s="281"/>
      <c r="AS6" s="281"/>
      <c r="AT6" s="254"/>
      <c r="AU6" s="254"/>
      <c r="AV6" s="281"/>
      <c r="AW6" s="242"/>
      <c r="AX6" s="281"/>
      <c r="AY6" s="242"/>
      <c r="AZ6" s="282"/>
      <c r="BA6" s="254"/>
      <c r="BB6" s="254"/>
      <c r="BC6" s="281"/>
      <c r="BD6" s="242"/>
      <c r="BE6" s="281"/>
      <c r="BF6" s="242"/>
      <c r="BG6" s="283"/>
      <c r="BH6" s="283"/>
      <c r="BI6" s="283"/>
      <c r="BJ6" s="282"/>
      <c r="BK6" s="282"/>
      <c r="BL6" s="282"/>
      <c r="BM6" s="242"/>
      <c r="BN6" s="282"/>
      <c r="BO6" s="255"/>
      <c r="BP6" s="254"/>
      <c r="BQ6" s="254"/>
      <c r="BR6" s="254"/>
      <c r="BS6" s="254"/>
      <c r="BT6" s="255"/>
      <c r="BU6" s="254"/>
      <c r="BV6" s="254"/>
      <c r="BW6" s="254"/>
      <c r="BX6" s="242"/>
      <c r="BY6" s="281"/>
      <c r="BZ6" s="242"/>
      <c r="CA6" s="254"/>
      <c r="CB6" s="254"/>
      <c r="CC6" s="281"/>
      <c r="CD6" s="281"/>
      <c r="CE6" s="254"/>
      <c r="CF6" s="255"/>
      <c r="CG6" s="265"/>
      <c r="CH6" s="255"/>
      <c r="CI6" s="19"/>
    </row>
    <row r="7" spans="1:87" s="1" customFormat="1" x14ac:dyDescent="0.15">
      <c r="A7" s="279" t="s">
        <v>549</v>
      </c>
      <c r="B7" s="280"/>
      <c r="C7" s="150" t="s">
        <v>548</v>
      </c>
      <c r="D7" s="4"/>
      <c r="E7" s="4">
        <v>1</v>
      </c>
      <c r="F7" s="4">
        <v>1</v>
      </c>
      <c r="G7" s="4"/>
      <c r="H7" s="4"/>
      <c r="I7" s="4"/>
      <c r="J7" s="4">
        <v>1</v>
      </c>
      <c r="K7" s="4"/>
      <c r="L7" s="13"/>
      <c r="M7" s="4"/>
      <c r="N7" s="13"/>
      <c r="O7" s="13"/>
      <c r="P7" s="13"/>
      <c r="Q7" s="13"/>
      <c r="R7" s="13"/>
      <c r="S7" s="4"/>
      <c r="T7" s="4"/>
      <c r="U7" s="4"/>
      <c r="V7" s="13">
        <v>3</v>
      </c>
      <c r="W7" s="4" t="str">
        <f>IF(SUM(D7:V7)&gt;5,"5",SUM(D7:V7))</f>
        <v>5</v>
      </c>
      <c r="X7" s="4">
        <v>3</v>
      </c>
      <c r="Y7" s="4">
        <v>3</v>
      </c>
      <c r="Z7" s="4">
        <v>3</v>
      </c>
      <c r="AA7" s="13">
        <v>2</v>
      </c>
      <c r="AB7" s="4" t="str">
        <f>IF(SUM(X7:AA7)&gt;10,"10",IF(SUM(X7:AA7)&lt;0,"0",SUM(X7:AA7)))</f>
        <v>10</v>
      </c>
      <c r="AC7" s="4"/>
      <c r="AD7" s="4"/>
      <c r="AE7" s="4"/>
      <c r="AF7" s="4"/>
      <c r="AG7" s="151"/>
      <c r="AH7" s="4"/>
      <c r="AI7" s="4"/>
      <c r="AJ7" s="4"/>
      <c r="AK7" s="4">
        <v>3</v>
      </c>
      <c r="AL7" s="4"/>
      <c r="AM7" s="4"/>
      <c r="AN7" s="4">
        <v>3</v>
      </c>
      <c r="AO7" s="152"/>
      <c r="AP7" s="4"/>
      <c r="AQ7" s="13">
        <v>3</v>
      </c>
      <c r="AR7" s="4"/>
      <c r="AS7" s="4"/>
      <c r="AT7" s="4"/>
      <c r="AU7" s="4"/>
      <c r="AV7" s="13"/>
      <c r="AW7" s="13"/>
      <c r="AX7" s="13"/>
      <c r="AY7" s="13"/>
      <c r="AZ7" s="13">
        <v>4</v>
      </c>
      <c r="BA7" s="152"/>
      <c r="BB7" s="4">
        <v>3</v>
      </c>
      <c r="BC7" s="13"/>
      <c r="BD7" s="13"/>
      <c r="BE7" s="13"/>
      <c r="BF7" s="13"/>
      <c r="BG7" s="13"/>
      <c r="BH7" s="12"/>
      <c r="BI7" s="153"/>
      <c r="BJ7" s="13"/>
      <c r="BK7" s="12">
        <v>4</v>
      </c>
      <c r="BL7" s="13"/>
      <c r="BM7" s="13"/>
      <c r="BN7" s="13"/>
      <c r="BO7" s="4">
        <f>IF(SUM(AC7:BN7)&gt;20,"20",SUM(AC7:BN7))</f>
        <v>20</v>
      </c>
      <c r="BP7" s="4"/>
      <c r="BQ7" s="4"/>
      <c r="BR7" s="4"/>
      <c r="BS7" s="4"/>
      <c r="BT7" s="4">
        <f t="shared" ref="BT7:BT49" si="0">IF(SUM(BP7:BS7)&gt;10,"10",SUM(BP7:BS7))</f>
        <v>0</v>
      </c>
      <c r="BU7" s="4"/>
      <c r="BV7" s="4">
        <v>3</v>
      </c>
      <c r="BW7" s="4"/>
      <c r="BX7" s="13"/>
      <c r="BY7" s="4"/>
      <c r="BZ7" s="13"/>
      <c r="CA7" s="13"/>
      <c r="CB7" s="152"/>
      <c r="CC7" s="13"/>
      <c r="CD7" s="4"/>
      <c r="CE7" s="13"/>
      <c r="CF7" s="4">
        <f>IF(SUM(BU7:CE7)&gt;10,"10",SUM(BU7:CE7))</f>
        <v>3</v>
      </c>
      <c r="CG7" s="4">
        <v>50</v>
      </c>
      <c r="CH7" s="4">
        <f>SUM(CF7+BT7+BO7+AB7+W7+CG7)</f>
        <v>88</v>
      </c>
      <c r="CI7" s="19"/>
    </row>
    <row r="8" spans="1:87" s="1" customFormat="1" x14ac:dyDescent="0.15">
      <c r="A8" s="279" t="s">
        <v>551</v>
      </c>
      <c r="B8" s="280"/>
      <c r="C8" s="150" t="s">
        <v>550</v>
      </c>
      <c r="D8" s="4"/>
      <c r="E8" s="4"/>
      <c r="F8" s="4"/>
      <c r="G8" s="4"/>
      <c r="H8" s="4"/>
      <c r="I8" s="4"/>
      <c r="J8" s="4"/>
      <c r="K8" s="4"/>
      <c r="L8" s="13"/>
      <c r="M8" s="4"/>
      <c r="N8" s="13"/>
      <c r="O8" s="13"/>
      <c r="P8" s="13"/>
      <c r="Q8" s="13"/>
      <c r="R8" s="13"/>
      <c r="S8" s="4"/>
      <c r="T8" s="4"/>
      <c r="U8" s="4"/>
      <c r="V8" s="13"/>
      <c r="W8" s="212">
        <f t="shared" ref="W8:W49" si="1">IF(SUM(D8:V8)&gt;5,"5",SUM(D8:V8))</f>
        <v>0</v>
      </c>
      <c r="X8" s="4">
        <v>3</v>
      </c>
      <c r="Y8" s="4"/>
      <c r="Z8" s="4"/>
      <c r="AA8" s="13"/>
      <c r="AB8" s="212">
        <f t="shared" ref="AB8:AB49" si="2">IF(SUM(X8:AA8)&gt;10,"10",IF(SUM(X8:AA8)&lt;0,"0",SUM(X8:AA8)))</f>
        <v>3</v>
      </c>
      <c r="AC8" s="4"/>
      <c r="AD8" s="4"/>
      <c r="AE8" s="4">
        <v>5</v>
      </c>
      <c r="AF8" s="4"/>
      <c r="AG8" s="151"/>
      <c r="AH8" s="4"/>
      <c r="AI8" s="4"/>
      <c r="AJ8" s="4"/>
      <c r="AK8" s="4"/>
      <c r="AL8" s="4"/>
      <c r="AM8" s="4"/>
      <c r="AN8" s="4"/>
      <c r="AO8" s="152"/>
      <c r="AP8" s="4"/>
      <c r="AQ8" s="13"/>
      <c r="AR8" s="4">
        <v>2</v>
      </c>
      <c r="AS8" s="4"/>
      <c r="AT8" s="4"/>
      <c r="AU8" s="4"/>
      <c r="AV8" s="13"/>
      <c r="AW8" s="13"/>
      <c r="AX8" s="13"/>
      <c r="AY8" s="13">
        <v>2</v>
      </c>
      <c r="AZ8" s="13">
        <v>4</v>
      </c>
      <c r="BA8" s="152"/>
      <c r="BB8" s="4"/>
      <c r="BC8" s="13"/>
      <c r="BD8" s="13"/>
      <c r="BE8" s="13"/>
      <c r="BF8" s="13"/>
      <c r="BG8" s="13"/>
      <c r="BH8" s="12"/>
      <c r="BI8" s="153"/>
      <c r="BJ8" s="13"/>
      <c r="BK8" s="12">
        <v>4</v>
      </c>
      <c r="BL8" s="13"/>
      <c r="BM8" s="13"/>
      <c r="BN8" s="13"/>
      <c r="BO8" s="212">
        <f t="shared" ref="BO8:BO49" si="3">IF(SUM(AC8:BN8)&gt;20,"20",SUM(AC8:BN8))</f>
        <v>17</v>
      </c>
      <c r="BP8" s="4"/>
      <c r="BQ8" s="4"/>
      <c r="BR8" s="4"/>
      <c r="BS8" s="4"/>
      <c r="BT8" s="4">
        <f t="shared" si="0"/>
        <v>0</v>
      </c>
      <c r="BU8" s="4"/>
      <c r="BV8" s="4"/>
      <c r="BW8" s="4"/>
      <c r="BX8" s="13"/>
      <c r="BY8" s="4"/>
      <c r="BZ8" s="13"/>
      <c r="CA8" s="13"/>
      <c r="CB8" s="152"/>
      <c r="CC8" s="13">
        <v>2</v>
      </c>
      <c r="CD8" s="4"/>
      <c r="CE8" s="13"/>
      <c r="CF8" s="212">
        <f t="shared" ref="CF8:CF49" si="4">IF(SUM(BU8:CE8)&gt;10,"10",SUM(BU8:CE8))</f>
        <v>2</v>
      </c>
      <c r="CG8" s="4">
        <v>50</v>
      </c>
      <c r="CH8" s="4">
        <f t="shared" ref="CH8:CH49" si="5">SUM(CF8+BT8+BO8+AB8+W8+CG8)</f>
        <v>72</v>
      </c>
      <c r="CI8" s="19"/>
    </row>
    <row r="9" spans="1:87" s="1" customFormat="1" x14ac:dyDescent="0.15">
      <c r="A9" s="279" t="s">
        <v>553</v>
      </c>
      <c r="B9" s="280"/>
      <c r="C9" s="150" t="s">
        <v>552</v>
      </c>
      <c r="D9" s="4"/>
      <c r="E9" s="4">
        <v>2</v>
      </c>
      <c r="F9" s="4"/>
      <c r="G9" s="4"/>
      <c r="H9" s="4"/>
      <c r="I9" s="4"/>
      <c r="J9" s="4"/>
      <c r="K9" s="4"/>
      <c r="L9" s="13"/>
      <c r="M9" s="4"/>
      <c r="N9" s="13"/>
      <c r="O9" s="13"/>
      <c r="P9" s="13"/>
      <c r="Q9" s="13"/>
      <c r="R9" s="13">
        <v>1</v>
      </c>
      <c r="S9" s="4"/>
      <c r="T9" s="4"/>
      <c r="U9" s="4"/>
      <c r="V9" s="13"/>
      <c r="W9" s="212">
        <f t="shared" si="1"/>
        <v>3</v>
      </c>
      <c r="X9" s="4">
        <v>3</v>
      </c>
      <c r="Y9" s="4"/>
      <c r="Z9" s="4"/>
      <c r="AA9" s="13"/>
      <c r="AB9" s="212">
        <f t="shared" si="2"/>
        <v>3</v>
      </c>
      <c r="AC9" s="4"/>
      <c r="AD9" s="4"/>
      <c r="AE9" s="4"/>
      <c r="AF9" s="4"/>
      <c r="AG9" s="151"/>
      <c r="AH9" s="4"/>
      <c r="AI9" s="4"/>
      <c r="AJ9" s="4"/>
      <c r="AK9" s="4"/>
      <c r="AL9" s="4"/>
      <c r="AM9" s="4"/>
      <c r="AN9" s="4">
        <v>3</v>
      </c>
      <c r="AO9" s="152"/>
      <c r="AP9" s="4"/>
      <c r="AQ9" s="13"/>
      <c r="AR9" s="4"/>
      <c r="AS9" s="4"/>
      <c r="AT9" s="4">
        <v>3</v>
      </c>
      <c r="AU9" s="4"/>
      <c r="AV9" s="13"/>
      <c r="AW9" s="13"/>
      <c r="AX9" s="13"/>
      <c r="AY9" s="13">
        <v>2</v>
      </c>
      <c r="AZ9" s="13"/>
      <c r="BA9" s="152"/>
      <c r="BB9" s="4">
        <v>3</v>
      </c>
      <c r="BC9" s="13"/>
      <c r="BD9" s="13"/>
      <c r="BE9" s="13"/>
      <c r="BF9" s="13"/>
      <c r="BG9" s="13"/>
      <c r="BH9" s="12">
        <v>5</v>
      </c>
      <c r="BI9" s="153">
        <v>5</v>
      </c>
      <c r="BJ9" s="13"/>
      <c r="BK9" s="12">
        <v>4</v>
      </c>
      <c r="BL9" s="13"/>
      <c r="BM9" s="13"/>
      <c r="BN9" s="13"/>
      <c r="BO9" s="212" t="str">
        <f t="shared" si="3"/>
        <v>20</v>
      </c>
      <c r="BP9" s="4"/>
      <c r="BQ9" s="4"/>
      <c r="BR9" s="4"/>
      <c r="BS9" s="4"/>
      <c r="BT9" s="4">
        <f t="shared" si="0"/>
        <v>0</v>
      </c>
      <c r="BU9" s="4"/>
      <c r="BV9" s="4"/>
      <c r="BW9" s="4"/>
      <c r="BX9" s="13"/>
      <c r="BY9" s="4"/>
      <c r="BZ9" s="13"/>
      <c r="CA9" s="13"/>
      <c r="CB9" s="152"/>
      <c r="CC9" s="13">
        <v>2</v>
      </c>
      <c r="CD9" s="4"/>
      <c r="CE9" s="13"/>
      <c r="CF9" s="212">
        <f t="shared" si="4"/>
        <v>2</v>
      </c>
      <c r="CG9" s="4">
        <v>50</v>
      </c>
      <c r="CH9" s="4">
        <f t="shared" si="5"/>
        <v>78</v>
      </c>
      <c r="CI9" s="19"/>
    </row>
    <row r="10" spans="1:87" s="1" customFormat="1" x14ac:dyDescent="0.15">
      <c r="A10" s="279" t="s">
        <v>555</v>
      </c>
      <c r="B10" s="280"/>
      <c r="C10" s="150" t="s">
        <v>554</v>
      </c>
      <c r="D10" s="4"/>
      <c r="E10" s="4">
        <v>1</v>
      </c>
      <c r="F10" s="4"/>
      <c r="G10" s="4"/>
      <c r="H10" s="4">
        <v>1</v>
      </c>
      <c r="I10" s="4"/>
      <c r="J10" s="4">
        <v>1</v>
      </c>
      <c r="K10" s="4"/>
      <c r="L10" s="13"/>
      <c r="M10" s="4">
        <v>1</v>
      </c>
      <c r="N10" s="13"/>
      <c r="O10" s="13">
        <v>1</v>
      </c>
      <c r="P10" s="13">
        <v>2</v>
      </c>
      <c r="Q10" s="13"/>
      <c r="R10" s="13"/>
      <c r="S10" s="4"/>
      <c r="T10" s="4"/>
      <c r="U10" s="4"/>
      <c r="V10" s="13">
        <v>3</v>
      </c>
      <c r="W10" s="212" t="str">
        <f t="shared" si="1"/>
        <v>5</v>
      </c>
      <c r="X10" s="4">
        <v>3</v>
      </c>
      <c r="Y10" s="4">
        <v>3</v>
      </c>
      <c r="Z10" s="4">
        <v>3</v>
      </c>
      <c r="AA10" s="13">
        <v>2</v>
      </c>
      <c r="AB10" s="212" t="str">
        <f t="shared" si="2"/>
        <v>10</v>
      </c>
      <c r="AC10" s="4">
        <v>3</v>
      </c>
      <c r="AD10" s="4"/>
      <c r="AE10" s="4"/>
      <c r="AF10" s="4"/>
      <c r="AG10" s="151"/>
      <c r="AH10" s="4"/>
      <c r="AI10" s="4"/>
      <c r="AJ10" s="4"/>
      <c r="AK10" s="4"/>
      <c r="AL10" s="4">
        <v>3</v>
      </c>
      <c r="AM10" s="4">
        <v>2</v>
      </c>
      <c r="AN10" s="4">
        <v>3</v>
      </c>
      <c r="AO10" s="152">
        <v>2</v>
      </c>
      <c r="AP10" s="4"/>
      <c r="AQ10" s="13">
        <v>3</v>
      </c>
      <c r="AR10" s="4">
        <v>2</v>
      </c>
      <c r="AS10" s="4"/>
      <c r="AT10" s="4"/>
      <c r="AU10" s="4"/>
      <c r="AV10" s="13"/>
      <c r="AW10" s="13"/>
      <c r="AX10" s="13">
        <v>2</v>
      </c>
      <c r="AY10" s="13"/>
      <c r="AZ10" s="13">
        <v>4</v>
      </c>
      <c r="BA10" s="152"/>
      <c r="BB10" s="4">
        <v>3</v>
      </c>
      <c r="BC10" s="13"/>
      <c r="BD10" s="13"/>
      <c r="BE10" s="13"/>
      <c r="BF10" s="13"/>
      <c r="BG10" s="13"/>
      <c r="BH10" s="12"/>
      <c r="BI10" s="153"/>
      <c r="BJ10" s="13"/>
      <c r="BK10" s="12">
        <v>4</v>
      </c>
      <c r="BL10" s="13"/>
      <c r="BM10" s="13"/>
      <c r="BN10" s="13"/>
      <c r="BO10" s="212" t="str">
        <f t="shared" si="3"/>
        <v>20</v>
      </c>
      <c r="BP10" s="4"/>
      <c r="BQ10" s="4"/>
      <c r="BR10" s="4"/>
      <c r="BS10" s="4"/>
      <c r="BT10" s="4">
        <f t="shared" si="0"/>
        <v>0</v>
      </c>
      <c r="BU10" s="4"/>
      <c r="BV10" s="4">
        <v>3</v>
      </c>
      <c r="BW10" s="4"/>
      <c r="BX10" s="13"/>
      <c r="BY10" s="4"/>
      <c r="BZ10" s="13"/>
      <c r="CA10" s="13"/>
      <c r="CB10" s="152"/>
      <c r="CC10" s="13"/>
      <c r="CD10" s="4"/>
      <c r="CE10" s="13"/>
      <c r="CF10" s="212">
        <f t="shared" si="4"/>
        <v>3</v>
      </c>
      <c r="CG10" s="4">
        <v>50</v>
      </c>
      <c r="CH10" s="4">
        <f t="shared" si="5"/>
        <v>88</v>
      </c>
      <c r="CI10" s="19"/>
    </row>
    <row r="11" spans="1:87" s="1" customFormat="1" x14ac:dyDescent="0.15">
      <c r="A11" s="279" t="s">
        <v>557</v>
      </c>
      <c r="B11" s="280"/>
      <c r="C11" s="150" t="s">
        <v>556</v>
      </c>
      <c r="D11" s="4"/>
      <c r="E11" s="4"/>
      <c r="F11" s="88"/>
      <c r="G11" s="4"/>
      <c r="H11" s="4"/>
      <c r="I11" s="4"/>
      <c r="J11" s="4"/>
      <c r="K11" s="4"/>
      <c r="L11" s="13"/>
      <c r="M11" s="4"/>
      <c r="N11" s="13"/>
      <c r="O11" s="42"/>
      <c r="P11" s="13"/>
      <c r="Q11" s="13"/>
      <c r="R11" s="13"/>
      <c r="S11" s="4"/>
      <c r="T11" s="4"/>
      <c r="U11" s="4"/>
      <c r="V11" s="13"/>
      <c r="W11" s="212">
        <f t="shared" si="1"/>
        <v>0</v>
      </c>
      <c r="X11" s="4"/>
      <c r="Y11" s="4"/>
      <c r="Z11" s="4"/>
      <c r="AA11" s="13"/>
      <c r="AB11" s="212">
        <f t="shared" si="2"/>
        <v>0</v>
      </c>
      <c r="AC11" s="4"/>
      <c r="AD11" s="4"/>
      <c r="AE11" s="4"/>
      <c r="AF11" s="4"/>
      <c r="AG11" s="151"/>
      <c r="AH11" s="4"/>
      <c r="AI11" s="4"/>
      <c r="AJ11" s="4"/>
      <c r="AK11" s="4"/>
      <c r="AL11" s="4"/>
      <c r="AM11" s="4"/>
      <c r="AN11" s="4"/>
      <c r="AO11" s="152"/>
      <c r="AP11" s="4"/>
      <c r="AQ11" s="13"/>
      <c r="AR11" s="4"/>
      <c r="AS11" s="4"/>
      <c r="AT11" s="4"/>
      <c r="AU11" s="4"/>
      <c r="AV11" s="13"/>
      <c r="AW11" s="42"/>
      <c r="AX11" s="13"/>
      <c r="AY11" s="13"/>
      <c r="AZ11" s="13"/>
      <c r="BA11" s="152"/>
      <c r="BB11" s="4"/>
      <c r="BC11" s="13"/>
      <c r="BD11" s="42"/>
      <c r="BE11" s="13"/>
      <c r="BF11" s="13"/>
      <c r="BG11" s="13"/>
      <c r="BH11" s="12"/>
      <c r="BI11" s="153"/>
      <c r="BJ11" s="13"/>
      <c r="BK11" s="12">
        <v>2</v>
      </c>
      <c r="BL11" s="13"/>
      <c r="BM11" s="42"/>
      <c r="BN11" s="13"/>
      <c r="BO11" s="212">
        <f t="shared" si="3"/>
        <v>2</v>
      </c>
      <c r="BP11" s="4"/>
      <c r="BQ11" s="4"/>
      <c r="BR11" s="4"/>
      <c r="BS11" s="4"/>
      <c r="BT11" s="4">
        <f t="shared" si="0"/>
        <v>0</v>
      </c>
      <c r="BU11" s="4"/>
      <c r="BV11" s="4"/>
      <c r="BW11" s="4"/>
      <c r="BX11" s="13"/>
      <c r="BY11" s="4"/>
      <c r="BZ11" s="13"/>
      <c r="CA11" s="13"/>
      <c r="CB11" s="152"/>
      <c r="CC11" s="13"/>
      <c r="CD11" s="4"/>
      <c r="CE11" s="13"/>
      <c r="CF11" s="212">
        <f t="shared" si="4"/>
        <v>0</v>
      </c>
      <c r="CG11" s="4">
        <v>50</v>
      </c>
      <c r="CH11" s="4">
        <f t="shared" si="5"/>
        <v>52</v>
      </c>
      <c r="CI11" s="19"/>
    </row>
    <row r="12" spans="1:87" s="1" customFormat="1" x14ac:dyDescent="0.15">
      <c r="A12" s="279" t="s">
        <v>559</v>
      </c>
      <c r="B12" s="280"/>
      <c r="C12" s="150" t="s">
        <v>558</v>
      </c>
      <c r="D12" s="4"/>
      <c r="E12" s="4"/>
      <c r="F12" s="88"/>
      <c r="G12" s="4"/>
      <c r="H12" s="4"/>
      <c r="I12" s="4"/>
      <c r="J12" s="4"/>
      <c r="K12" s="4"/>
      <c r="L12" s="13"/>
      <c r="M12" s="4">
        <v>2</v>
      </c>
      <c r="N12" s="13"/>
      <c r="O12" s="42"/>
      <c r="P12" s="13"/>
      <c r="Q12" s="13"/>
      <c r="R12" s="13"/>
      <c r="S12" s="4"/>
      <c r="T12" s="4"/>
      <c r="U12" s="4"/>
      <c r="V12" s="13"/>
      <c r="W12" s="212">
        <f t="shared" si="1"/>
        <v>2</v>
      </c>
      <c r="X12" s="4">
        <v>3</v>
      </c>
      <c r="Y12" s="4">
        <v>3</v>
      </c>
      <c r="Z12" s="4"/>
      <c r="AA12" s="13"/>
      <c r="AB12" s="212">
        <f t="shared" si="2"/>
        <v>6</v>
      </c>
      <c r="AC12" s="4"/>
      <c r="AD12" s="4"/>
      <c r="AE12" s="4"/>
      <c r="AF12" s="4"/>
      <c r="AG12" s="151"/>
      <c r="AH12" s="4"/>
      <c r="AI12" s="4"/>
      <c r="AJ12" s="4"/>
      <c r="AK12" s="4"/>
      <c r="AL12" s="4"/>
      <c r="AM12" s="4"/>
      <c r="AN12" s="4">
        <v>3</v>
      </c>
      <c r="AO12" s="152"/>
      <c r="AP12" s="4"/>
      <c r="AQ12" s="13"/>
      <c r="AR12" s="4"/>
      <c r="AS12" s="4"/>
      <c r="AT12" s="4"/>
      <c r="AU12" s="4"/>
      <c r="AV12" s="13"/>
      <c r="AW12" s="42"/>
      <c r="AX12" s="13"/>
      <c r="AY12" s="13"/>
      <c r="AZ12" s="13"/>
      <c r="BA12" s="152"/>
      <c r="BB12" s="4"/>
      <c r="BC12" s="13"/>
      <c r="BD12" s="42"/>
      <c r="BE12" s="13"/>
      <c r="BF12" s="13"/>
      <c r="BG12" s="13"/>
      <c r="BH12" s="12"/>
      <c r="BI12" s="153"/>
      <c r="BJ12" s="13"/>
      <c r="BK12" s="12"/>
      <c r="BL12" s="13"/>
      <c r="BM12" s="42"/>
      <c r="BN12" s="13"/>
      <c r="BO12" s="212">
        <f t="shared" si="3"/>
        <v>3</v>
      </c>
      <c r="BP12" s="4"/>
      <c r="BQ12" s="4"/>
      <c r="BR12" s="4"/>
      <c r="BS12" s="4"/>
      <c r="BT12" s="4">
        <f t="shared" si="0"/>
        <v>0</v>
      </c>
      <c r="BU12" s="4"/>
      <c r="BV12" s="4">
        <v>3</v>
      </c>
      <c r="BW12" s="4"/>
      <c r="BX12" s="13"/>
      <c r="BY12" s="4"/>
      <c r="BZ12" s="13"/>
      <c r="CA12" s="13"/>
      <c r="CB12" s="152"/>
      <c r="CC12" s="13">
        <v>2</v>
      </c>
      <c r="CD12" s="4"/>
      <c r="CE12" s="13"/>
      <c r="CF12" s="212">
        <f t="shared" si="4"/>
        <v>5</v>
      </c>
      <c r="CG12" s="4">
        <v>50</v>
      </c>
      <c r="CH12" s="4">
        <f t="shared" si="5"/>
        <v>66</v>
      </c>
      <c r="CI12" s="19"/>
    </row>
    <row r="13" spans="1:87" s="1" customFormat="1" x14ac:dyDescent="0.15">
      <c r="A13" s="279" t="s">
        <v>561</v>
      </c>
      <c r="B13" s="280"/>
      <c r="C13" s="150" t="s">
        <v>560</v>
      </c>
      <c r="D13" s="4">
        <v>2</v>
      </c>
      <c r="E13" s="4"/>
      <c r="F13" s="88"/>
      <c r="G13" s="4"/>
      <c r="H13" s="4"/>
      <c r="I13" s="4"/>
      <c r="J13" s="4"/>
      <c r="K13" s="4"/>
      <c r="L13" s="13"/>
      <c r="M13" s="4"/>
      <c r="N13" s="13"/>
      <c r="O13" s="42"/>
      <c r="P13" s="13"/>
      <c r="Q13" s="13"/>
      <c r="R13" s="13"/>
      <c r="S13" s="4"/>
      <c r="T13" s="4"/>
      <c r="U13" s="4"/>
      <c r="V13" s="13"/>
      <c r="W13" s="212">
        <f t="shared" si="1"/>
        <v>2</v>
      </c>
      <c r="X13" s="4">
        <v>3</v>
      </c>
      <c r="Y13" s="4"/>
      <c r="Z13" s="4"/>
      <c r="AA13" s="13"/>
      <c r="AB13" s="212">
        <f t="shared" si="2"/>
        <v>3</v>
      </c>
      <c r="AC13" s="4"/>
      <c r="AD13" s="4"/>
      <c r="AE13" s="4"/>
      <c r="AF13" s="4"/>
      <c r="AG13" s="151"/>
      <c r="AH13" s="4"/>
      <c r="AI13" s="4"/>
      <c r="AJ13" s="4"/>
      <c r="AK13" s="4"/>
      <c r="AL13" s="4"/>
      <c r="AM13" s="4"/>
      <c r="AN13" s="4">
        <v>3</v>
      </c>
      <c r="AO13" s="152"/>
      <c r="AP13" s="4"/>
      <c r="AQ13" s="13"/>
      <c r="AR13" s="4"/>
      <c r="AS13" s="4"/>
      <c r="AT13" s="4"/>
      <c r="AU13" s="4"/>
      <c r="AV13" s="13"/>
      <c r="AW13" s="42"/>
      <c r="AX13" s="13"/>
      <c r="AY13" s="13">
        <v>2</v>
      </c>
      <c r="AZ13" s="13"/>
      <c r="BA13" s="152"/>
      <c r="BB13" s="4">
        <v>3</v>
      </c>
      <c r="BC13" s="13"/>
      <c r="BD13" s="42"/>
      <c r="BE13" s="13"/>
      <c r="BF13" s="13"/>
      <c r="BG13" s="13"/>
      <c r="BH13" s="12">
        <v>2</v>
      </c>
      <c r="BI13" s="153"/>
      <c r="BJ13" s="13"/>
      <c r="BK13" s="12">
        <v>4</v>
      </c>
      <c r="BL13" s="13">
        <v>3</v>
      </c>
      <c r="BM13" s="42"/>
      <c r="BN13" s="13"/>
      <c r="BO13" s="212">
        <f t="shared" si="3"/>
        <v>17</v>
      </c>
      <c r="BP13" s="4"/>
      <c r="BQ13" s="4"/>
      <c r="BR13" s="4"/>
      <c r="BS13" s="4"/>
      <c r="BT13" s="4">
        <f t="shared" si="0"/>
        <v>0</v>
      </c>
      <c r="BU13" s="4"/>
      <c r="BV13" s="4"/>
      <c r="BW13" s="4"/>
      <c r="BX13" s="13"/>
      <c r="BY13" s="4"/>
      <c r="BZ13" s="13"/>
      <c r="CA13" s="13"/>
      <c r="CB13" s="152"/>
      <c r="CC13" s="13">
        <v>2</v>
      </c>
      <c r="CD13" s="4"/>
      <c r="CE13" s="13">
        <v>2</v>
      </c>
      <c r="CF13" s="212">
        <f t="shared" si="4"/>
        <v>4</v>
      </c>
      <c r="CG13" s="4">
        <v>50</v>
      </c>
      <c r="CH13" s="4">
        <f t="shared" si="5"/>
        <v>76</v>
      </c>
      <c r="CI13" s="19"/>
    </row>
    <row r="14" spans="1:87" s="1" customFormat="1" x14ac:dyDescent="0.15">
      <c r="A14" s="279" t="s">
        <v>563</v>
      </c>
      <c r="B14" s="280"/>
      <c r="C14" s="150" t="s">
        <v>562</v>
      </c>
      <c r="D14" s="4"/>
      <c r="E14" s="4">
        <v>1</v>
      </c>
      <c r="F14" s="88">
        <v>1</v>
      </c>
      <c r="G14" s="4">
        <v>1</v>
      </c>
      <c r="H14" s="4">
        <v>2</v>
      </c>
      <c r="I14" s="4">
        <v>1</v>
      </c>
      <c r="J14" s="4">
        <v>1</v>
      </c>
      <c r="K14" s="4">
        <v>2</v>
      </c>
      <c r="L14" s="13"/>
      <c r="M14" s="4"/>
      <c r="N14" s="13"/>
      <c r="O14" s="42">
        <v>1</v>
      </c>
      <c r="P14" s="13"/>
      <c r="Q14" s="13"/>
      <c r="R14" s="13"/>
      <c r="S14" s="4"/>
      <c r="T14" s="4">
        <v>1</v>
      </c>
      <c r="U14" s="4">
        <v>2</v>
      </c>
      <c r="V14" s="13"/>
      <c r="W14" s="212" t="str">
        <f t="shared" si="1"/>
        <v>5</v>
      </c>
      <c r="X14" s="4">
        <v>3</v>
      </c>
      <c r="Y14" s="4"/>
      <c r="Z14" s="4">
        <v>3</v>
      </c>
      <c r="AA14" s="13"/>
      <c r="AB14" s="212">
        <f t="shared" si="2"/>
        <v>6</v>
      </c>
      <c r="AC14" s="4"/>
      <c r="AD14" s="4"/>
      <c r="AE14" s="4"/>
      <c r="AF14" s="4"/>
      <c r="AG14" s="151"/>
      <c r="AH14" s="4">
        <v>2</v>
      </c>
      <c r="AI14" s="4"/>
      <c r="AJ14" s="4"/>
      <c r="AK14" s="4"/>
      <c r="AL14" s="4"/>
      <c r="AM14" s="4">
        <v>2</v>
      </c>
      <c r="AN14" s="4">
        <v>3</v>
      </c>
      <c r="AO14" s="152"/>
      <c r="AP14" s="4"/>
      <c r="AQ14" s="13">
        <v>3</v>
      </c>
      <c r="AR14" s="4"/>
      <c r="AS14" s="4"/>
      <c r="AT14" s="4">
        <v>3</v>
      </c>
      <c r="AU14" s="4">
        <v>2</v>
      </c>
      <c r="AV14" s="13">
        <v>3</v>
      </c>
      <c r="AW14" s="42"/>
      <c r="AX14" s="13"/>
      <c r="AY14" s="13">
        <v>2</v>
      </c>
      <c r="AZ14" s="13"/>
      <c r="BA14" s="152">
        <v>5</v>
      </c>
      <c r="BB14" s="4">
        <v>3</v>
      </c>
      <c r="BC14" s="13">
        <v>2</v>
      </c>
      <c r="BD14" s="42">
        <v>2</v>
      </c>
      <c r="BE14" s="13">
        <v>2</v>
      </c>
      <c r="BF14" s="13"/>
      <c r="BG14" s="13"/>
      <c r="BH14" s="12"/>
      <c r="BI14" s="153"/>
      <c r="BJ14" s="13"/>
      <c r="BK14" s="12">
        <v>4</v>
      </c>
      <c r="BL14" s="13"/>
      <c r="BM14" s="42"/>
      <c r="BN14" s="13"/>
      <c r="BO14" s="212" t="str">
        <f t="shared" si="3"/>
        <v>20</v>
      </c>
      <c r="BP14" s="4"/>
      <c r="BQ14" s="4"/>
      <c r="BR14" s="4"/>
      <c r="BS14" s="4"/>
      <c r="BT14" s="4">
        <f t="shared" si="0"/>
        <v>0</v>
      </c>
      <c r="BU14" s="4">
        <v>3</v>
      </c>
      <c r="BV14" s="4"/>
      <c r="BW14" s="4">
        <v>3</v>
      </c>
      <c r="BX14" s="13"/>
      <c r="BY14" s="4">
        <v>2</v>
      </c>
      <c r="BZ14" s="13"/>
      <c r="CA14" s="13"/>
      <c r="CB14" s="152">
        <v>3</v>
      </c>
      <c r="CC14" s="13">
        <v>2</v>
      </c>
      <c r="CD14" s="4">
        <v>3</v>
      </c>
      <c r="CE14" s="13"/>
      <c r="CF14" s="212" t="str">
        <f t="shared" si="4"/>
        <v>10</v>
      </c>
      <c r="CG14" s="4">
        <v>50</v>
      </c>
      <c r="CH14" s="4">
        <f t="shared" si="5"/>
        <v>91</v>
      </c>
      <c r="CI14" s="19"/>
    </row>
    <row r="15" spans="1:87" s="1" customFormat="1" x14ac:dyDescent="0.15">
      <c r="A15" s="279" t="s">
        <v>565</v>
      </c>
      <c r="B15" s="280"/>
      <c r="C15" s="150" t="s">
        <v>564</v>
      </c>
      <c r="D15" s="4"/>
      <c r="E15" s="4"/>
      <c r="F15" s="4"/>
      <c r="G15" s="4"/>
      <c r="H15" s="4"/>
      <c r="I15" s="4"/>
      <c r="J15" s="4"/>
      <c r="K15" s="4"/>
      <c r="L15" s="13"/>
      <c r="M15" s="4"/>
      <c r="N15" s="13"/>
      <c r="O15" s="13"/>
      <c r="P15" s="13"/>
      <c r="Q15" s="13"/>
      <c r="R15" s="13"/>
      <c r="S15" s="4"/>
      <c r="T15" s="4"/>
      <c r="U15" s="4"/>
      <c r="V15" s="13">
        <v>3</v>
      </c>
      <c r="W15" s="212">
        <f t="shared" si="1"/>
        <v>3</v>
      </c>
      <c r="X15" s="4">
        <v>3</v>
      </c>
      <c r="Y15" s="4"/>
      <c r="Z15" s="4"/>
      <c r="AA15" s="13"/>
      <c r="AB15" s="212">
        <f t="shared" si="2"/>
        <v>3</v>
      </c>
      <c r="AC15" s="4"/>
      <c r="AD15" s="4"/>
      <c r="AE15" s="4"/>
      <c r="AF15" s="4"/>
      <c r="AG15" s="151"/>
      <c r="AH15" s="4"/>
      <c r="AI15" s="4"/>
      <c r="AJ15" s="4"/>
      <c r="AK15" s="4">
        <v>3</v>
      </c>
      <c r="AL15" s="4"/>
      <c r="AM15" s="4"/>
      <c r="AN15" s="4">
        <v>3</v>
      </c>
      <c r="AO15" s="152"/>
      <c r="AP15" s="4"/>
      <c r="AQ15" s="13"/>
      <c r="AR15" s="4">
        <v>2</v>
      </c>
      <c r="AS15" s="4"/>
      <c r="AT15" s="4"/>
      <c r="AU15" s="4"/>
      <c r="AV15" s="13"/>
      <c r="AW15" s="13">
        <v>2</v>
      </c>
      <c r="AX15" s="13"/>
      <c r="AY15" s="13"/>
      <c r="AZ15" s="13">
        <v>4</v>
      </c>
      <c r="BA15" s="152"/>
      <c r="BB15" s="4">
        <v>3</v>
      </c>
      <c r="BC15" s="13"/>
      <c r="BD15" s="13"/>
      <c r="BE15" s="13"/>
      <c r="BF15" s="13"/>
      <c r="BG15" s="13"/>
      <c r="BH15" s="12">
        <v>5</v>
      </c>
      <c r="BI15" s="153"/>
      <c r="BJ15" s="13"/>
      <c r="BK15" s="12">
        <v>4</v>
      </c>
      <c r="BL15" s="13"/>
      <c r="BM15" s="13"/>
      <c r="BN15" s="13"/>
      <c r="BO15" s="212" t="str">
        <f t="shared" si="3"/>
        <v>20</v>
      </c>
      <c r="BP15" s="4"/>
      <c r="BQ15" s="4"/>
      <c r="BR15" s="4"/>
      <c r="BS15" s="4"/>
      <c r="BT15" s="4">
        <f t="shared" si="0"/>
        <v>0</v>
      </c>
      <c r="BU15" s="4"/>
      <c r="BV15" s="4"/>
      <c r="BW15" s="4"/>
      <c r="BX15" s="13"/>
      <c r="BY15" s="4"/>
      <c r="BZ15" s="13"/>
      <c r="CA15" s="13">
        <v>2</v>
      </c>
      <c r="CB15" s="152"/>
      <c r="CC15" s="13"/>
      <c r="CD15" s="4"/>
      <c r="CE15" s="13"/>
      <c r="CF15" s="212">
        <f t="shared" si="4"/>
        <v>2</v>
      </c>
      <c r="CG15" s="4">
        <v>50</v>
      </c>
      <c r="CH15" s="4">
        <f t="shared" si="5"/>
        <v>78</v>
      </c>
      <c r="CI15" s="19"/>
    </row>
    <row r="16" spans="1:87" s="1" customFormat="1" x14ac:dyDescent="0.15">
      <c r="A16" s="279" t="s">
        <v>567</v>
      </c>
      <c r="B16" s="280"/>
      <c r="C16" s="150" t="s">
        <v>566</v>
      </c>
      <c r="D16" s="4"/>
      <c r="E16" s="4"/>
      <c r="F16" s="4"/>
      <c r="G16" s="4"/>
      <c r="H16" s="4"/>
      <c r="I16" s="4"/>
      <c r="J16" s="4"/>
      <c r="K16" s="4"/>
      <c r="L16" s="13"/>
      <c r="M16" s="4"/>
      <c r="N16" s="13"/>
      <c r="O16" s="13"/>
      <c r="P16" s="13"/>
      <c r="Q16" s="13"/>
      <c r="R16" s="13"/>
      <c r="S16" s="4"/>
      <c r="T16" s="4"/>
      <c r="U16" s="4"/>
      <c r="V16" s="13"/>
      <c r="W16" s="212">
        <f t="shared" si="1"/>
        <v>0</v>
      </c>
      <c r="X16" s="4"/>
      <c r="Y16" s="4"/>
      <c r="Z16" s="4"/>
      <c r="AA16" s="13"/>
      <c r="AB16" s="212">
        <f t="shared" si="2"/>
        <v>0</v>
      </c>
      <c r="AC16" s="4"/>
      <c r="AD16" s="4"/>
      <c r="AE16" s="4"/>
      <c r="AF16" s="4"/>
      <c r="AG16" s="151"/>
      <c r="AH16" s="4"/>
      <c r="AI16" s="4"/>
      <c r="AJ16" s="4"/>
      <c r="AK16" s="4"/>
      <c r="AL16" s="4"/>
      <c r="AM16" s="4"/>
      <c r="AN16" s="4"/>
      <c r="AO16" s="152"/>
      <c r="AP16" s="4"/>
      <c r="AQ16" s="13"/>
      <c r="AR16" s="4"/>
      <c r="AS16" s="4"/>
      <c r="AT16" s="4"/>
      <c r="AU16" s="4"/>
      <c r="AV16" s="13"/>
      <c r="AW16" s="13"/>
      <c r="AX16" s="13"/>
      <c r="AY16" s="13"/>
      <c r="AZ16" s="13"/>
      <c r="BA16" s="152"/>
      <c r="BB16" s="4"/>
      <c r="BC16" s="13"/>
      <c r="BD16" s="13"/>
      <c r="BE16" s="13"/>
      <c r="BF16" s="13"/>
      <c r="BG16" s="13"/>
      <c r="BH16" s="12"/>
      <c r="BI16" s="153"/>
      <c r="BJ16" s="13"/>
      <c r="BK16" s="12">
        <v>4</v>
      </c>
      <c r="BL16" s="13"/>
      <c r="BM16" s="13"/>
      <c r="BN16" s="13"/>
      <c r="BO16" s="212">
        <f t="shared" si="3"/>
        <v>4</v>
      </c>
      <c r="BP16" s="4"/>
      <c r="BQ16" s="4"/>
      <c r="BR16" s="4"/>
      <c r="BS16" s="4"/>
      <c r="BT16" s="4">
        <f t="shared" si="0"/>
        <v>0</v>
      </c>
      <c r="BU16" s="4"/>
      <c r="BV16" s="4"/>
      <c r="BW16" s="4"/>
      <c r="BX16" s="13"/>
      <c r="BY16" s="4"/>
      <c r="BZ16" s="13"/>
      <c r="CA16" s="13"/>
      <c r="CB16" s="152"/>
      <c r="CC16" s="13"/>
      <c r="CD16" s="4"/>
      <c r="CE16" s="13"/>
      <c r="CF16" s="212">
        <f t="shared" si="4"/>
        <v>0</v>
      </c>
      <c r="CG16" s="4">
        <v>50</v>
      </c>
      <c r="CH16" s="4">
        <f t="shared" si="5"/>
        <v>54</v>
      </c>
      <c r="CI16" s="19"/>
    </row>
    <row r="17" spans="1:87" s="1" customFormat="1" x14ac:dyDescent="0.15">
      <c r="A17" s="279" t="s">
        <v>569</v>
      </c>
      <c r="B17" s="280"/>
      <c r="C17" s="150" t="s">
        <v>568</v>
      </c>
      <c r="D17" s="4"/>
      <c r="E17" s="4"/>
      <c r="F17" s="4"/>
      <c r="G17" s="4"/>
      <c r="H17" s="4"/>
      <c r="I17" s="4"/>
      <c r="J17" s="4"/>
      <c r="K17" s="4"/>
      <c r="L17" s="13"/>
      <c r="M17" s="4"/>
      <c r="N17" s="13"/>
      <c r="O17" s="13"/>
      <c r="P17" s="13"/>
      <c r="Q17" s="13"/>
      <c r="R17" s="13"/>
      <c r="S17" s="4"/>
      <c r="T17" s="4"/>
      <c r="U17" s="4"/>
      <c r="V17" s="13"/>
      <c r="W17" s="212">
        <f t="shared" si="1"/>
        <v>0</v>
      </c>
      <c r="X17" s="4">
        <v>3</v>
      </c>
      <c r="Y17" s="4"/>
      <c r="Z17" s="4"/>
      <c r="AA17" s="13"/>
      <c r="AB17" s="212">
        <f t="shared" si="2"/>
        <v>3</v>
      </c>
      <c r="AC17" s="4"/>
      <c r="AD17" s="4"/>
      <c r="AE17" s="4"/>
      <c r="AF17" s="4"/>
      <c r="AG17" s="151">
        <v>2</v>
      </c>
      <c r="AH17" s="4"/>
      <c r="AI17" s="4"/>
      <c r="AJ17" s="4"/>
      <c r="AK17" s="4"/>
      <c r="AL17" s="4"/>
      <c r="AM17" s="4">
        <v>2</v>
      </c>
      <c r="AN17" s="4">
        <v>3</v>
      </c>
      <c r="AO17" s="152"/>
      <c r="AP17" s="4"/>
      <c r="AQ17" s="13">
        <v>3</v>
      </c>
      <c r="AR17" s="4">
        <v>2</v>
      </c>
      <c r="AS17" s="4"/>
      <c r="AT17" s="4"/>
      <c r="AU17" s="4"/>
      <c r="AV17" s="13"/>
      <c r="AW17" s="13"/>
      <c r="AX17" s="13"/>
      <c r="AY17" s="13">
        <v>2</v>
      </c>
      <c r="AZ17" s="13"/>
      <c r="BA17" s="152"/>
      <c r="BB17" s="4">
        <v>3</v>
      </c>
      <c r="BC17" s="13"/>
      <c r="BD17" s="13"/>
      <c r="BE17" s="13"/>
      <c r="BF17" s="13"/>
      <c r="BG17" s="13"/>
      <c r="BH17" s="12"/>
      <c r="BI17" s="153"/>
      <c r="BJ17" s="13"/>
      <c r="BK17" s="12">
        <v>4</v>
      </c>
      <c r="BL17" s="13"/>
      <c r="BM17" s="13"/>
      <c r="BN17" s="13">
        <v>50</v>
      </c>
      <c r="BO17" s="212" t="str">
        <f t="shared" si="3"/>
        <v>20</v>
      </c>
      <c r="BP17" s="4"/>
      <c r="BQ17" s="4"/>
      <c r="BR17" s="4"/>
      <c r="BS17" s="4"/>
      <c r="BT17" s="4">
        <f t="shared" si="0"/>
        <v>0</v>
      </c>
      <c r="BU17" s="4"/>
      <c r="BV17" s="4">
        <v>3</v>
      </c>
      <c r="BW17" s="4">
        <v>3</v>
      </c>
      <c r="BX17" s="13"/>
      <c r="BY17" s="4">
        <v>3</v>
      </c>
      <c r="BZ17" s="13"/>
      <c r="CA17" s="13"/>
      <c r="CB17" s="152"/>
      <c r="CC17" s="13">
        <v>2</v>
      </c>
      <c r="CD17" s="4">
        <v>3</v>
      </c>
      <c r="CE17" s="13"/>
      <c r="CF17" s="212" t="str">
        <f t="shared" si="4"/>
        <v>10</v>
      </c>
      <c r="CG17" s="4">
        <v>50</v>
      </c>
      <c r="CH17" s="4">
        <f t="shared" si="5"/>
        <v>83</v>
      </c>
      <c r="CI17" s="19"/>
    </row>
    <row r="18" spans="1:87" s="1" customFormat="1" x14ac:dyDescent="0.15">
      <c r="A18" s="279" t="s">
        <v>571</v>
      </c>
      <c r="B18" s="280"/>
      <c r="C18" s="150" t="s">
        <v>570</v>
      </c>
      <c r="D18" s="4"/>
      <c r="E18" s="4"/>
      <c r="F18" s="4"/>
      <c r="G18" s="4"/>
      <c r="H18" s="4"/>
      <c r="I18" s="4"/>
      <c r="J18" s="4"/>
      <c r="K18" s="4"/>
      <c r="L18" s="13"/>
      <c r="M18" s="4"/>
      <c r="N18" s="13"/>
      <c r="O18" s="13"/>
      <c r="P18" s="13"/>
      <c r="Q18" s="4"/>
      <c r="R18" s="13"/>
      <c r="S18" s="4"/>
      <c r="T18" s="4"/>
      <c r="U18" s="4"/>
      <c r="V18" s="13"/>
      <c r="W18" s="212">
        <f t="shared" si="1"/>
        <v>0</v>
      </c>
      <c r="X18" s="4">
        <v>3</v>
      </c>
      <c r="Y18" s="4"/>
      <c r="Z18" s="4"/>
      <c r="AA18" s="13"/>
      <c r="AB18" s="212">
        <f t="shared" si="2"/>
        <v>3</v>
      </c>
      <c r="AC18" s="4"/>
      <c r="AD18" s="4"/>
      <c r="AE18" s="4"/>
      <c r="AF18" s="4"/>
      <c r="AG18" s="151"/>
      <c r="AH18" s="4"/>
      <c r="AI18" s="4"/>
      <c r="AJ18" s="4"/>
      <c r="AK18" s="4"/>
      <c r="AL18" s="4"/>
      <c r="AM18" s="4"/>
      <c r="AN18" s="4">
        <v>3</v>
      </c>
      <c r="AO18" s="152">
        <v>2</v>
      </c>
      <c r="AP18" s="4"/>
      <c r="AQ18" s="13"/>
      <c r="AR18" s="4"/>
      <c r="AS18" s="4"/>
      <c r="AT18" s="4"/>
      <c r="AU18" s="4"/>
      <c r="AV18" s="13"/>
      <c r="AW18" s="13"/>
      <c r="AX18" s="13">
        <v>2</v>
      </c>
      <c r="AY18" s="4"/>
      <c r="AZ18" s="13">
        <v>4</v>
      </c>
      <c r="BA18" s="152"/>
      <c r="BB18" s="4">
        <v>3</v>
      </c>
      <c r="BC18" s="13"/>
      <c r="BD18" s="13"/>
      <c r="BE18" s="13">
        <v>2</v>
      </c>
      <c r="BF18" s="4">
        <v>2</v>
      </c>
      <c r="BG18" s="13"/>
      <c r="BH18" s="12"/>
      <c r="BI18" s="153"/>
      <c r="BJ18" s="13"/>
      <c r="BK18" s="12">
        <v>4</v>
      </c>
      <c r="BL18" s="13">
        <v>3</v>
      </c>
      <c r="BM18" s="13">
        <v>4</v>
      </c>
      <c r="BN18" s="13"/>
      <c r="BO18" s="212" t="str">
        <f t="shared" si="3"/>
        <v>20</v>
      </c>
      <c r="BP18" s="4"/>
      <c r="BQ18" s="4"/>
      <c r="BR18" s="4"/>
      <c r="BS18" s="4"/>
      <c r="BT18" s="4">
        <f t="shared" si="0"/>
        <v>0</v>
      </c>
      <c r="BU18" s="4"/>
      <c r="BV18" s="4"/>
      <c r="BW18" s="4"/>
      <c r="BX18" s="4"/>
      <c r="BY18" s="4"/>
      <c r="BZ18" s="13"/>
      <c r="CA18" s="13"/>
      <c r="CB18" s="152"/>
      <c r="CC18" s="13"/>
      <c r="CD18" s="4"/>
      <c r="CE18" s="13"/>
      <c r="CF18" s="212">
        <f t="shared" si="4"/>
        <v>0</v>
      </c>
      <c r="CG18" s="4">
        <v>50</v>
      </c>
      <c r="CH18" s="4">
        <f t="shared" si="5"/>
        <v>73</v>
      </c>
      <c r="CI18" s="19"/>
    </row>
    <row r="19" spans="1:87" s="1" customFormat="1" x14ac:dyDescent="0.15">
      <c r="A19" s="279" t="s">
        <v>573</v>
      </c>
      <c r="B19" s="280"/>
      <c r="C19" s="150" t="s">
        <v>572</v>
      </c>
      <c r="D19" s="4"/>
      <c r="E19" s="4"/>
      <c r="F19" s="4"/>
      <c r="G19" s="4"/>
      <c r="H19" s="4"/>
      <c r="I19" s="4"/>
      <c r="J19" s="4"/>
      <c r="K19" s="4"/>
      <c r="L19" s="13"/>
      <c r="M19" s="4"/>
      <c r="N19" s="13"/>
      <c r="O19" s="13"/>
      <c r="P19" s="13"/>
      <c r="Q19" s="4"/>
      <c r="R19" s="13"/>
      <c r="S19" s="4"/>
      <c r="T19" s="4"/>
      <c r="U19" s="4"/>
      <c r="V19" s="13"/>
      <c r="W19" s="212">
        <f t="shared" si="1"/>
        <v>0</v>
      </c>
      <c r="X19" s="4"/>
      <c r="Y19" s="4"/>
      <c r="Z19" s="4"/>
      <c r="AA19" s="13"/>
      <c r="AB19" s="212">
        <f t="shared" si="2"/>
        <v>0</v>
      </c>
      <c r="AC19" s="4"/>
      <c r="AD19" s="4"/>
      <c r="AE19" s="4"/>
      <c r="AF19" s="4"/>
      <c r="AG19" s="151"/>
      <c r="AH19" s="4"/>
      <c r="AI19" s="4"/>
      <c r="AJ19" s="4"/>
      <c r="AK19" s="4"/>
      <c r="AL19" s="4"/>
      <c r="AM19" s="4"/>
      <c r="AN19" s="4"/>
      <c r="AO19" s="152"/>
      <c r="AP19" s="4"/>
      <c r="AQ19" s="13"/>
      <c r="AR19" s="4"/>
      <c r="AS19" s="4"/>
      <c r="AT19" s="4"/>
      <c r="AU19" s="4"/>
      <c r="AV19" s="13"/>
      <c r="AW19" s="13"/>
      <c r="AX19" s="13"/>
      <c r="AY19" s="4"/>
      <c r="AZ19" s="13"/>
      <c r="BA19" s="152"/>
      <c r="BB19" s="4"/>
      <c r="BC19" s="13"/>
      <c r="BD19" s="13"/>
      <c r="BE19" s="13"/>
      <c r="BF19" s="4"/>
      <c r="BG19" s="13">
        <v>3</v>
      </c>
      <c r="BH19" s="12"/>
      <c r="BI19" s="153"/>
      <c r="BJ19" s="13"/>
      <c r="BK19" s="12"/>
      <c r="BL19" s="13"/>
      <c r="BM19" s="13"/>
      <c r="BN19" s="13"/>
      <c r="BO19" s="212">
        <f t="shared" si="3"/>
        <v>3</v>
      </c>
      <c r="BP19" s="4"/>
      <c r="BQ19" s="4"/>
      <c r="BR19" s="4"/>
      <c r="BS19" s="4"/>
      <c r="BT19" s="4">
        <f t="shared" si="0"/>
        <v>0</v>
      </c>
      <c r="BU19" s="4"/>
      <c r="BV19" s="4"/>
      <c r="BW19" s="4"/>
      <c r="BX19" s="4"/>
      <c r="BY19" s="4"/>
      <c r="BZ19" s="13"/>
      <c r="CA19" s="13"/>
      <c r="CB19" s="152"/>
      <c r="CC19" s="13">
        <v>2</v>
      </c>
      <c r="CD19" s="4"/>
      <c r="CE19" s="13"/>
      <c r="CF19" s="212">
        <f t="shared" si="4"/>
        <v>2</v>
      </c>
      <c r="CG19" s="4">
        <v>50</v>
      </c>
      <c r="CH19" s="4">
        <f t="shared" si="5"/>
        <v>55</v>
      </c>
      <c r="CI19" s="19"/>
    </row>
    <row r="20" spans="1:87" s="1" customFormat="1" x14ac:dyDescent="0.15">
      <c r="A20" s="279" t="s">
        <v>575</v>
      </c>
      <c r="B20" s="280"/>
      <c r="C20" s="150" t="s">
        <v>574</v>
      </c>
      <c r="D20" s="4"/>
      <c r="E20" s="4"/>
      <c r="F20" s="4"/>
      <c r="G20" s="4"/>
      <c r="H20" s="4"/>
      <c r="I20" s="4"/>
      <c r="J20" s="4"/>
      <c r="K20" s="4"/>
      <c r="L20" s="13"/>
      <c r="M20" s="4"/>
      <c r="N20" s="13"/>
      <c r="O20" s="13"/>
      <c r="P20" s="13"/>
      <c r="Q20" s="4"/>
      <c r="R20" s="13"/>
      <c r="S20" s="4"/>
      <c r="T20" s="4"/>
      <c r="U20" s="4"/>
      <c r="V20" s="13"/>
      <c r="W20" s="212">
        <f t="shared" si="1"/>
        <v>0</v>
      </c>
      <c r="X20" s="4"/>
      <c r="Y20" s="4"/>
      <c r="Z20" s="4"/>
      <c r="AA20" s="13"/>
      <c r="AB20" s="212">
        <f t="shared" si="2"/>
        <v>0</v>
      </c>
      <c r="AC20" s="4"/>
      <c r="AD20" s="4"/>
      <c r="AE20" s="4"/>
      <c r="AF20" s="4"/>
      <c r="AG20" s="151"/>
      <c r="AH20" s="4"/>
      <c r="AI20" s="4"/>
      <c r="AJ20" s="4"/>
      <c r="AK20" s="4"/>
      <c r="AL20" s="4"/>
      <c r="AM20" s="4"/>
      <c r="AN20" s="4"/>
      <c r="AO20" s="152"/>
      <c r="AP20" s="4"/>
      <c r="AQ20" s="13"/>
      <c r="AR20" s="4"/>
      <c r="AS20" s="4"/>
      <c r="AT20" s="4"/>
      <c r="AU20" s="4"/>
      <c r="AV20" s="13"/>
      <c r="AW20" s="13"/>
      <c r="AX20" s="13"/>
      <c r="AY20" s="4"/>
      <c r="AZ20" s="13"/>
      <c r="BA20" s="152"/>
      <c r="BB20" s="4"/>
      <c r="BC20" s="13"/>
      <c r="BD20" s="13"/>
      <c r="BE20" s="13"/>
      <c r="BF20" s="4"/>
      <c r="BG20" s="13"/>
      <c r="BH20" s="12"/>
      <c r="BI20" s="153"/>
      <c r="BJ20" s="13"/>
      <c r="BK20" s="12"/>
      <c r="BL20" s="13"/>
      <c r="BM20" s="13"/>
      <c r="BN20" s="13"/>
      <c r="BO20" s="212">
        <f t="shared" si="3"/>
        <v>0</v>
      </c>
      <c r="BP20" s="4"/>
      <c r="BQ20" s="4"/>
      <c r="BR20" s="4"/>
      <c r="BS20" s="4"/>
      <c r="BT20" s="4">
        <f t="shared" si="0"/>
        <v>0</v>
      </c>
      <c r="BU20" s="4"/>
      <c r="BV20" s="4"/>
      <c r="BW20" s="4"/>
      <c r="BX20" s="4"/>
      <c r="BY20" s="4"/>
      <c r="BZ20" s="13"/>
      <c r="CA20" s="13"/>
      <c r="CB20" s="152"/>
      <c r="CC20" s="13">
        <v>2</v>
      </c>
      <c r="CD20" s="4"/>
      <c r="CE20" s="13"/>
      <c r="CF20" s="212">
        <f t="shared" si="4"/>
        <v>2</v>
      </c>
      <c r="CG20" s="4">
        <v>50</v>
      </c>
      <c r="CH20" s="4">
        <f t="shared" si="5"/>
        <v>52</v>
      </c>
      <c r="CI20" s="19"/>
    </row>
    <row r="21" spans="1:87" s="1" customFormat="1" x14ac:dyDescent="0.15">
      <c r="A21" s="279" t="s">
        <v>577</v>
      </c>
      <c r="B21" s="280"/>
      <c r="C21" s="150" t="s">
        <v>576</v>
      </c>
      <c r="D21" s="4"/>
      <c r="E21" s="4"/>
      <c r="F21" s="4"/>
      <c r="G21" s="4"/>
      <c r="H21" s="4"/>
      <c r="I21" s="4"/>
      <c r="J21" s="4"/>
      <c r="K21" s="4"/>
      <c r="L21" s="13"/>
      <c r="M21" s="4"/>
      <c r="N21" s="13"/>
      <c r="O21" s="13"/>
      <c r="P21" s="13"/>
      <c r="Q21" s="4"/>
      <c r="R21" s="13"/>
      <c r="S21" s="4"/>
      <c r="T21" s="4"/>
      <c r="U21" s="4"/>
      <c r="V21" s="13"/>
      <c r="W21" s="212">
        <f t="shared" si="1"/>
        <v>0</v>
      </c>
      <c r="X21" s="4"/>
      <c r="Y21" s="4"/>
      <c r="Z21" s="4"/>
      <c r="AA21" s="13"/>
      <c r="AB21" s="212">
        <f t="shared" si="2"/>
        <v>0</v>
      </c>
      <c r="AC21" s="4"/>
      <c r="AD21" s="4"/>
      <c r="AE21" s="4"/>
      <c r="AF21" s="4"/>
      <c r="AG21" s="151"/>
      <c r="AH21" s="4"/>
      <c r="AI21" s="4"/>
      <c r="AJ21" s="4"/>
      <c r="AK21" s="4"/>
      <c r="AL21" s="4"/>
      <c r="AM21" s="4"/>
      <c r="AN21" s="4"/>
      <c r="AO21" s="152"/>
      <c r="AP21" s="4"/>
      <c r="AQ21" s="13"/>
      <c r="AR21" s="4"/>
      <c r="AS21" s="4"/>
      <c r="AT21" s="4"/>
      <c r="AU21" s="4"/>
      <c r="AV21" s="13"/>
      <c r="AW21" s="13"/>
      <c r="AX21" s="13"/>
      <c r="AY21" s="4"/>
      <c r="AZ21" s="13"/>
      <c r="BA21" s="152"/>
      <c r="BB21" s="4"/>
      <c r="BC21" s="13"/>
      <c r="BD21" s="13"/>
      <c r="BE21" s="13"/>
      <c r="BF21" s="4"/>
      <c r="BG21" s="13"/>
      <c r="BH21" s="12"/>
      <c r="BI21" s="153"/>
      <c r="BJ21" s="13"/>
      <c r="BK21" s="12">
        <v>4</v>
      </c>
      <c r="BL21" s="13">
        <v>3</v>
      </c>
      <c r="BM21" s="13"/>
      <c r="BN21" s="13"/>
      <c r="BO21" s="212">
        <f t="shared" si="3"/>
        <v>7</v>
      </c>
      <c r="BP21" s="4"/>
      <c r="BQ21" s="4"/>
      <c r="BR21" s="4"/>
      <c r="BS21" s="4"/>
      <c r="BT21" s="4">
        <f t="shared" si="0"/>
        <v>0</v>
      </c>
      <c r="BU21" s="4"/>
      <c r="BV21" s="4"/>
      <c r="BW21" s="4"/>
      <c r="BX21" s="4"/>
      <c r="BY21" s="4"/>
      <c r="BZ21" s="13"/>
      <c r="CA21" s="13"/>
      <c r="CB21" s="152"/>
      <c r="CC21" s="13"/>
      <c r="CD21" s="4"/>
      <c r="CE21" s="13"/>
      <c r="CF21" s="212">
        <f t="shared" si="4"/>
        <v>0</v>
      </c>
      <c r="CG21" s="4">
        <v>50</v>
      </c>
      <c r="CH21" s="4">
        <f t="shared" si="5"/>
        <v>57</v>
      </c>
      <c r="CI21" s="19"/>
    </row>
    <row r="22" spans="1:87" s="1" customFormat="1" x14ac:dyDescent="0.15">
      <c r="A22" s="279" t="s">
        <v>579</v>
      </c>
      <c r="B22" s="280"/>
      <c r="C22" s="150" t="s">
        <v>578</v>
      </c>
      <c r="D22" s="4"/>
      <c r="E22" s="4"/>
      <c r="F22" s="4"/>
      <c r="G22" s="4"/>
      <c r="H22" s="4"/>
      <c r="I22" s="4"/>
      <c r="J22" s="4"/>
      <c r="K22" s="4"/>
      <c r="L22" s="13"/>
      <c r="M22" s="4"/>
      <c r="N22" s="13"/>
      <c r="O22" s="13">
        <v>2</v>
      </c>
      <c r="P22" s="13"/>
      <c r="Q22" s="4"/>
      <c r="R22" s="13"/>
      <c r="S22" s="4"/>
      <c r="T22" s="4"/>
      <c r="U22" s="4"/>
      <c r="V22" s="13"/>
      <c r="W22" s="212">
        <f t="shared" si="1"/>
        <v>2</v>
      </c>
      <c r="X22" s="4">
        <v>3</v>
      </c>
      <c r="Y22" s="4"/>
      <c r="Z22" s="4"/>
      <c r="AA22" s="13"/>
      <c r="AB22" s="212">
        <f t="shared" si="2"/>
        <v>3</v>
      </c>
      <c r="AC22" s="4"/>
      <c r="AD22" s="4"/>
      <c r="AE22" s="4"/>
      <c r="AF22" s="4"/>
      <c r="AG22" s="151"/>
      <c r="AH22" s="4"/>
      <c r="AI22" s="4"/>
      <c r="AJ22" s="4"/>
      <c r="AK22" s="4"/>
      <c r="AL22" s="4"/>
      <c r="AM22" s="4">
        <v>2</v>
      </c>
      <c r="AN22" s="4">
        <v>3</v>
      </c>
      <c r="AO22" s="152"/>
      <c r="AP22" s="4"/>
      <c r="AQ22" s="13"/>
      <c r="AR22" s="4"/>
      <c r="AS22" s="4"/>
      <c r="AT22" s="4"/>
      <c r="AU22" s="4"/>
      <c r="AV22" s="13"/>
      <c r="AW22" s="13"/>
      <c r="AX22" s="13"/>
      <c r="AY22" s="4">
        <v>2</v>
      </c>
      <c r="AZ22" s="13"/>
      <c r="BA22" s="152"/>
      <c r="BB22" s="4">
        <v>3</v>
      </c>
      <c r="BC22" s="13"/>
      <c r="BD22" s="13"/>
      <c r="BE22" s="13"/>
      <c r="BF22" s="4"/>
      <c r="BG22" s="13"/>
      <c r="BH22" s="12">
        <v>5</v>
      </c>
      <c r="BI22" s="153">
        <v>5</v>
      </c>
      <c r="BJ22" s="13"/>
      <c r="BK22" s="12">
        <v>4</v>
      </c>
      <c r="BL22" s="13"/>
      <c r="BM22" s="13"/>
      <c r="BN22" s="13">
        <v>50</v>
      </c>
      <c r="BO22" s="212" t="str">
        <f t="shared" si="3"/>
        <v>20</v>
      </c>
      <c r="BP22" s="4"/>
      <c r="BQ22" s="4"/>
      <c r="BR22" s="4"/>
      <c r="BS22" s="4"/>
      <c r="BT22" s="4">
        <f t="shared" si="0"/>
        <v>0</v>
      </c>
      <c r="BU22" s="4"/>
      <c r="BV22" s="4"/>
      <c r="BW22" s="4">
        <v>3</v>
      </c>
      <c r="BX22" s="4"/>
      <c r="BY22" s="4">
        <v>3</v>
      </c>
      <c r="BZ22" s="13"/>
      <c r="CA22" s="13"/>
      <c r="CB22" s="152"/>
      <c r="CC22" s="13">
        <v>2</v>
      </c>
      <c r="CD22" s="4">
        <v>3</v>
      </c>
      <c r="CE22" s="13"/>
      <c r="CF22" s="212" t="str">
        <f t="shared" si="4"/>
        <v>10</v>
      </c>
      <c r="CG22" s="4">
        <v>50</v>
      </c>
      <c r="CH22" s="4">
        <f t="shared" si="5"/>
        <v>85</v>
      </c>
      <c r="CI22" s="19"/>
    </row>
    <row r="23" spans="1:87" s="1" customFormat="1" x14ac:dyDescent="0.15">
      <c r="A23" s="279" t="s">
        <v>581</v>
      </c>
      <c r="B23" s="280"/>
      <c r="C23" s="150" t="s">
        <v>580</v>
      </c>
      <c r="D23" s="4"/>
      <c r="E23" s="4"/>
      <c r="F23" s="4"/>
      <c r="G23" s="4"/>
      <c r="H23" s="4"/>
      <c r="I23" s="4"/>
      <c r="J23" s="4"/>
      <c r="K23" s="4"/>
      <c r="L23" s="13"/>
      <c r="M23" s="4"/>
      <c r="N23" s="13"/>
      <c r="O23" s="13"/>
      <c r="P23" s="13"/>
      <c r="Q23" s="4"/>
      <c r="R23" s="13"/>
      <c r="S23" s="4"/>
      <c r="T23" s="4"/>
      <c r="U23" s="4"/>
      <c r="V23" s="13"/>
      <c r="W23" s="212">
        <f t="shared" si="1"/>
        <v>0</v>
      </c>
      <c r="X23" s="4">
        <v>3</v>
      </c>
      <c r="Y23" s="4"/>
      <c r="Z23" s="4"/>
      <c r="AA23" s="13"/>
      <c r="AB23" s="212">
        <f t="shared" si="2"/>
        <v>3</v>
      </c>
      <c r="AC23" s="4"/>
      <c r="AD23" s="4"/>
      <c r="AE23" s="4"/>
      <c r="AF23" s="4"/>
      <c r="AG23" s="151"/>
      <c r="AH23" s="4"/>
      <c r="AI23" s="4"/>
      <c r="AJ23" s="4">
        <v>5</v>
      </c>
      <c r="AK23" s="4"/>
      <c r="AL23" s="4"/>
      <c r="AM23" s="4"/>
      <c r="AN23" s="4"/>
      <c r="AO23" s="152"/>
      <c r="AP23" s="4"/>
      <c r="AQ23" s="13"/>
      <c r="AR23" s="4"/>
      <c r="AS23" s="4"/>
      <c r="AT23" s="4"/>
      <c r="AU23" s="4"/>
      <c r="AV23" s="13"/>
      <c r="AW23" s="13"/>
      <c r="AX23" s="13"/>
      <c r="AY23" s="4"/>
      <c r="AZ23" s="13"/>
      <c r="BA23" s="152"/>
      <c r="BB23" s="4"/>
      <c r="BC23" s="13"/>
      <c r="BD23" s="13"/>
      <c r="BE23" s="13"/>
      <c r="BF23" s="4"/>
      <c r="BG23" s="13"/>
      <c r="BH23" s="12">
        <v>5</v>
      </c>
      <c r="BI23" s="153">
        <v>5</v>
      </c>
      <c r="BJ23" s="13"/>
      <c r="BK23" s="12">
        <v>4</v>
      </c>
      <c r="BL23" s="13"/>
      <c r="BM23" s="13"/>
      <c r="BN23" s="13"/>
      <c r="BO23" s="212">
        <f t="shared" si="3"/>
        <v>19</v>
      </c>
      <c r="BP23" s="4"/>
      <c r="BQ23" s="4"/>
      <c r="BR23" s="4"/>
      <c r="BS23" s="4"/>
      <c r="BT23" s="4">
        <f t="shared" si="0"/>
        <v>0</v>
      </c>
      <c r="BU23" s="4"/>
      <c r="BV23" s="4"/>
      <c r="BW23" s="4"/>
      <c r="BX23" s="4"/>
      <c r="BY23" s="4"/>
      <c r="BZ23" s="13"/>
      <c r="CA23" s="13"/>
      <c r="CB23" s="152"/>
      <c r="CC23" s="13"/>
      <c r="CD23" s="4"/>
      <c r="CE23" s="13"/>
      <c r="CF23" s="212">
        <f t="shared" si="4"/>
        <v>0</v>
      </c>
      <c r="CG23" s="4">
        <v>50</v>
      </c>
      <c r="CH23" s="4">
        <f t="shared" si="5"/>
        <v>72</v>
      </c>
      <c r="CI23" s="19"/>
    </row>
    <row r="24" spans="1:87" s="1" customFormat="1" x14ac:dyDescent="0.15">
      <c r="A24" s="279" t="s">
        <v>583</v>
      </c>
      <c r="B24" s="280"/>
      <c r="C24" s="150" t="s">
        <v>582</v>
      </c>
      <c r="D24" s="4"/>
      <c r="E24" s="4"/>
      <c r="F24" s="4"/>
      <c r="G24" s="4"/>
      <c r="H24" s="4"/>
      <c r="I24" s="4"/>
      <c r="J24" s="4"/>
      <c r="K24" s="4"/>
      <c r="L24" s="13"/>
      <c r="M24" s="4"/>
      <c r="N24" s="13"/>
      <c r="O24" s="13"/>
      <c r="P24" s="13"/>
      <c r="Q24" s="4"/>
      <c r="R24" s="13"/>
      <c r="S24" s="4"/>
      <c r="T24" s="4"/>
      <c r="U24" s="4"/>
      <c r="V24" s="13"/>
      <c r="W24" s="212">
        <f t="shared" si="1"/>
        <v>0</v>
      </c>
      <c r="X24" s="4">
        <v>3</v>
      </c>
      <c r="Y24" s="4"/>
      <c r="Z24" s="4"/>
      <c r="AA24" s="13"/>
      <c r="AB24" s="212">
        <f t="shared" si="2"/>
        <v>3</v>
      </c>
      <c r="AC24" s="4"/>
      <c r="AD24" s="4"/>
      <c r="AE24" s="4"/>
      <c r="AF24" s="4"/>
      <c r="AG24" s="151"/>
      <c r="AH24" s="4"/>
      <c r="AI24" s="4"/>
      <c r="AJ24" s="4"/>
      <c r="AK24" s="4"/>
      <c r="AL24" s="4"/>
      <c r="AM24" s="4"/>
      <c r="AN24" s="4"/>
      <c r="AO24" s="152"/>
      <c r="AP24" s="4"/>
      <c r="AQ24" s="13"/>
      <c r="AR24" s="4"/>
      <c r="AS24" s="4"/>
      <c r="AT24" s="4"/>
      <c r="AU24" s="4"/>
      <c r="AV24" s="13"/>
      <c r="AW24" s="13"/>
      <c r="AX24" s="13"/>
      <c r="AY24" s="4">
        <v>2</v>
      </c>
      <c r="AZ24" s="13"/>
      <c r="BA24" s="152"/>
      <c r="BB24" s="4"/>
      <c r="BC24" s="13"/>
      <c r="BD24" s="13"/>
      <c r="BE24" s="13"/>
      <c r="BF24" s="4"/>
      <c r="BG24" s="13"/>
      <c r="BH24" s="12"/>
      <c r="BI24" s="153"/>
      <c r="BJ24" s="13"/>
      <c r="BK24" s="12">
        <v>4</v>
      </c>
      <c r="BL24" s="13"/>
      <c r="BM24" s="13"/>
      <c r="BN24" s="13"/>
      <c r="BO24" s="212">
        <f t="shared" si="3"/>
        <v>6</v>
      </c>
      <c r="BP24" s="4"/>
      <c r="BQ24" s="4"/>
      <c r="BR24" s="4"/>
      <c r="BS24" s="4"/>
      <c r="BT24" s="4">
        <f t="shared" si="0"/>
        <v>0</v>
      </c>
      <c r="BU24" s="4"/>
      <c r="BV24" s="4"/>
      <c r="BW24" s="4"/>
      <c r="BX24" s="4"/>
      <c r="BY24" s="4"/>
      <c r="BZ24" s="13"/>
      <c r="CA24" s="13"/>
      <c r="CB24" s="152"/>
      <c r="CC24" s="13">
        <v>2</v>
      </c>
      <c r="CD24" s="4"/>
      <c r="CE24" s="13"/>
      <c r="CF24" s="212">
        <f t="shared" si="4"/>
        <v>2</v>
      </c>
      <c r="CG24" s="4">
        <v>50</v>
      </c>
      <c r="CH24" s="4">
        <f t="shared" si="5"/>
        <v>61</v>
      </c>
      <c r="CI24" s="19"/>
    </row>
    <row r="25" spans="1:87" s="1" customFormat="1" x14ac:dyDescent="0.15">
      <c r="A25" s="279" t="s">
        <v>585</v>
      </c>
      <c r="B25" s="280"/>
      <c r="C25" s="150" t="s">
        <v>584</v>
      </c>
      <c r="D25" s="4"/>
      <c r="E25" s="4"/>
      <c r="F25" s="4"/>
      <c r="G25" s="4"/>
      <c r="H25" s="4"/>
      <c r="I25" s="4"/>
      <c r="J25" s="4"/>
      <c r="K25" s="4"/>
      <c r="L25" s="13"/>
      <c r="M25" s="4"/>
      <c r="N25" s="13">
        <v>1</v>
      </c>
      <c r="O25" s="13"/>
      <c r="P25" s="13"/>
      <c r="Q25" s="4"/>
      <c r="R25" s="13"/>
      <c r="S25" s="4"/>
      <c r="T25" s="4"/>
      <c r="U25" s="4"/>
      <c r="V25" s="13"/>
      <c r="W25" s="212">
        <f t="shared" si="1"/>
        <v>1</v>
      </c>
      <c r="X25" s="4">
        <v>3</v>
      </c>
      <c r="Y25" s="4"/>
      <c r="Z25" s="4"/>
      <c r="AA25" s="13"/>
      <c r="AB25" s="212">
        <f t="shared" si="2"/>
        <v>3</v>
      </c>
      <c r="AC25" s="4"/>
      <c r="AD25" s="4"/>
      <c r="AE25" s="4"/>
      <c r="AF25" s="4"/>
      <c r="AG25" s="151"/>
      <c r="AH25" s="4"/>
      <c r="AI25" s="4"/>
      <c r="AJ25" s="4"/>
      <c r="AK25" s="4"/>
      <c r="AL25" s="4">
        <v>3</v>
      </c>
      <c r="AM25" s="4"/>
      <c r="AN25" s="4">
        <v>3</v>
      </c>
      <c r="AO25" s="152">
        <v>2</v>
      </c>
      <c r="AP25" s="4"/>
      <c r="AQ25" s="13"/>
      <c r="AR25" s="4"/>
      <c r="AS25" s="4"/>
      <c r="AT25" s="4"/>
      <c r="AU25" s="4"/>
      <c r="AV25" s="13"/>
      <c r="AW25" s="13"/>
      <c r="AX25" s="13">
        <v>2</v>
      </c>
      <c r="AY25" s="4"/>
      <c r="AZ25" s="13">
        <v>4</v>
      </c>
      <c r="BA25" s="152"/>
      <c r="BB25" s="4">
        <v>3</v>
      </c>
      <c r="BC25" s="13"/>
      <c r="BD25" s="13"/>
      <c r="BE25" s="13">
        <v>2</v>
      </c>
      <c r="BF25" s="4">
        <v>2</v>
      </c>
      <c r="BG25" s="13"/>
      <c r="BH25" s="12"/>
      <c r="BI25" s="153"/>
      <c r="BJ25" s="13"/>
      <c r="BK25" s="12">
        <v>4</v>
      </c>
      <c r="BL25" s="13"/>
      <c r="BM25" s="13"/>
      <c r="BN25" s="13"/>
      <c r="BO25" s="212" t="str">
        <f t="shared" si="3"/>
        <v>20</v>
      </c>
      <c r="BP25" s="4"/>
      <c r="BQ25" s="4"/>
      <c r="BR25" s="4"/>
      <c r="BS25" s="4"/>
      <c r="BT25" s="4">
        <f t="shared" si="0"/>
        <v>0</v>
      </c>
      <c r="BU25" s="4"/>
      <c r="BV25" s="4"/>
      <c r="BW25" s="4">
        <v>3</v>
      </c>
      <c r="BX25" s="4"/>
      <c r="BY25" s="4"/>
      <c r="BZ25" s="13"/>
      <c r="CA25" s="13"/>
      <c r="CB25" s="152"/>
      <c r="CC25" s="13"/>
      <c r="CD25" s="4"/>
      <c r="CE25" s="13"/>
      <c r="CF25" s="212">
        <f t="shared" si="4"/>
        <v>3</v>
      </c>
      <c r="CG25" s="4">
        <v>50</v>
      </c>
      <c r="CH25" s="4">
        <f t="shared" si="5"/>
        <v>77</v>
      </c>
      <c r="CI25" s="19"/>
    </row>
    <row r="26" spans="1:87" s="1" customFormat="1" x14ac:dyDescent="0.15">
      <c r="A26" s="279" t="s">
        <v>587</v>
      </c>
      <c r="B26" s="280"/>
      <c r="C26" s="150" t="s">
        <v>586</v>
      </c>
      <c r="D26" s="4"/>
      <c r="E26" s="4"/>
      <c r="F26" s="4"/>
      <c r="G26" s="4"/>
      <c r="H26" s="4"/>
      <c r="I26" s="4"/>
      <c r="J26" s="4"/>
      <c r="K26" s="4"/>
      <c r="L26" s="13"/>
      <c r="M26" s="4"/>
      <c r="N26" s="13"/>
      <c r="O26" s="13"/>
      <c r="P26" s="13"/>
      <c r="Q26" s="4"/>
      <c r="R26" s="13"/>
      <c r="S26" s="4"/>
      <c r="T26" s="4"/>
      <c r="U26" s="4"/>
      <c r="V26" s="13"/>
      <c r="W26" s="212">
        <f t="shared" si="1"/>
        <v>0</v>
      </c>
      <c r="X26" s="4"/>
      <c r="Y26" s="4">
        <v>3</v>
      </c>
      <c r="Z26" s="4"/>
      <c r="AA26" s="13"/>
      <c r="AB26" s="212">
        <f t="shared" si="2"/>
        <v>3</v>
      </c>
      <c r="AC26" s="4"/>
      <c r="AD26" s="4">
        <v>0</v>
      </c>
      <c r="AE26" s="4"/>
      <c r="AF26" s="4"/>
      <c r="AG26" s="151"/>
      <c r="AH26" s="4"/>
      <c r="AI26" s="4"/>
      <c r="AJ26" s="4"/>
      <c r="AK26" s="4"/>
      <c r="AL26" s="4"/>
      <c r="AM26" s="4">
        <v>2</v>
      </c>
      <c r="AN26" s="4"/>
      <c r="AO26" s="152"/>
      <c r="AP26" s="4"/>
      <c r="AQ26" s="13"/>
      <c r="AR26" s="4"/>
      <c r="AS26" s="4"/>
      <c r="AT26" s="4"/>
      <c r="AU26" s="4"/>
      <c r="AV26" s="13"/>
      <c r="AW26" s="13"/>
      <c r="AX26" s="13"/>
      <c r="AY26" s="4"/>
      <c r="AZ26" s="13"/>
      <c r="BA26" s="152"/>
      <c r="BB26" s="4"/>
      <c r="BC26" s="13"/>
      <c r="BD26" s="13"/>
      <c r="BE26" s="13"/>
      <c r="BF26" s="4"/>
      <c r="BG26" s="13"/>
      <c r="BH26" s="12"/>
      <c r="BI26" s="153"/>
      <c r="BJ26" s="13"/>
      <c r="BK26" s="12">
        <v>4</v>
      </c>
      <c r="BL26" s="13">
        <v>3</v>
      </c>
      <c r="BM26" s="13"/>
      <c r="BN26" s="13"/>
      <c r="BO26" s="212">
        <f t="shared" si="3"/>
        <v>9</v>
      </c>
      <c r="BP26" s="4"/>
      <c r="BQ26" s="4"/>
      <c r="BR26" s="4"/>
      <c r="BS26" s="4"/>
      <c r="BT26" s="4">
        <f t="shared" si="0"/>
        <v>0</v>
      </c>
      <c r="BU26" s="4"/>
      <c r="BV26" s="4"/>
      <c r="BW26" s="4"/>
      <c r="BX26" s="4"/>
      <c r="BY26" s="4"/>
      <c r="BZ26" s="13"/>
      <c r="CA26" s="13"/>
      <c r="CB26" s="152"/>
      <c r="CC26" s="13">
        <v>2</v>
      </c>
      <c r="CD26" s="4"/>
      <c r="CE26" s="13"/>
      <c r="CF26" s="212">
        <f t="shared" si="4"/>
        <v>2</v>
      </c>
      <c r="CG26" s="4">
        <v>50</v>
      </c>
      <c r="CH26" s="4">
        <f t="shared" si="5"/>
        <v>64</v>
      </c>
      <c r="CI26" s="19"/>
    </row>
    <row r="27" spans="1:87" s="1" customFormat="1" x14ac:dyDescent="0.15">
      <c r="A27" s="279" t="s">
        <v>589</v>
      </c>
      <c r="B27" s="280"/>
      <c r="C27" s="150" t="s">
        <v>588</v>
      </c>
      <c r="D27" s="4"/>
      <c r="E27" s="4"/>
      <c r="F27" s="4"/>
      <c r="G27" s="4"/>
      <c r="H27" s="4"/>
      <c r="I27" s="4"/>
      <c r="J27" s="4"/>
      <c r="K27" s="4"/>
      <c r="L27" s="13"/>
      <c r="M27" s="4"/>
      <c r="N27" s="13"/>
      <c r="O27" s="13"/>
      <c r="P27" s="13"/>
      <c r="Q27" s="4"/>
      <c r="R27" s="13"/>
      <c r="S27" s="4"/>
      <c r="T27" s="4"/>
      <c r="U27" s="4"/>
      <c r="V27" s="13"/>
      <c r="W27" s="212">
        <f t="shared" si="1"/>
        <v>0</v>
      </c>
      <c r="X27" s="4"/>
      <c r="Y27" s="4"/>
      <c r="Z27" s="4"/>
      <c r="AA27" s="13"/>
      <c r="AB27" s="212">
        <f t="shared" si="2"/>
        <v>0</v>
      </c>
      <c r="AC27" s="4"/>
      <c r="AD27" s="4"/>
      <c r="AE27" s="4"/>
      <c r="AF27" s="4"/>
      <c r="AG27" s="151"/>
      <c r="AH27" s="4"/>
      <c r="AI27" s="4"/>
      <c r="AJ27" s="4"/>
      <c r="AK27" s="4"/>
      <c r="AL27" s="4"/>
      <c r="AM27" s="4"/>
      <c r="AN27" s="4"/>
      <c r="AO27" s="152"/>
      <c r="AP27" s="4"/>
      <c r="AQ27" s="13"/>
      <c r="AR27" s="4"/>
      <c r="AS27" s="4"/>
      <c r="AT27" s="4"/>
      <c r="AU27" s="4"/>
      <c r="AV27" s="13"/>
      <c r="AW27" s="13"/>
      <c r="AX27" s="13"/>
      <c r="AY27" s="4"/>
      <c r="AZ27" s="13"/>
      <c r="BA27" s="152"/>
      <c r="BB27" s="4"/>
      <c r="BC27" s="13"/>
      <c r="BD27" s="13"/>
      <c r="BE27" s="13"/>
      <c r="BF27" s="4"/>
      <c r="BG27" s="13"/>
      <c r="BH27" s="12"/>
      <c r="BI27" s="153"/>
      <c r="BJ27" s="13"/>
      <c r="BK27" s="12"/>
      <c r="BL27" s="13"/>
      <c r="BM27" s="13"/>
      <c r="BN27" s="13"/>
      <c r="BO27" s="212">
        <f t="shared" si="3"/>
        <v>0</v>
      </c>
      <c r="BP27" s="4"/>
      <c r="BQ27" s="4"/>
      <c r="BR27" s="4"/>
      <c r="BS27" s="4"/>
      <c r="BT27" s="4">
        <f t="shared" si="0"/>
        <v>0</v>
      </c>
      <c r="BU27" s="4"/>
      <c r="BV27" s="4"/>
      <c r="BW27" s="4"/>
      <c r="BX27" s="4"/>
      <c r="BY27" s="4"/>
      <c r="BZ27" s="13"/>
      <c r="CA27" s="13"/>
      <c r="CB27" s="152"/>
      <c r="CC27" s="13"/>
      <c r="CD27" s="4"/>
      <c r="CE27" s="13"/>
      <c r="CF27" s="212">
        <f t="shared" si="4"/>
        <v>0</v>
      </c>
      <c r="CG27" s="4">
        <v>50</v>
      </c>
      <c r="CH27" s="4">
        <f t="shared" si="5"/>
        <v>50</v>
      </c>
      <c r="CI27" s="19"/>
    </row>
    <row r="28" spans="1:87" s="1" customFormat="1" x14ac:dyDescent="0.15">
      <c r="A28" s="279" t="s">
        <v>591</v>
      </c>
      <c r="B28" s="280"/>
      <c r="C28" s="150" t="s">
        <v>590</v>
      </c>
      <c r="D28" s="4"/>
      <c r="E28" s="4"/>
      <c r="F28" s="4"/>
      <c r="G28" s="4"/>
      <c r="H28" s="4"/>
      <c r="I28" s="4"/>
      <c r="J28" s="4"/>
      <c r="K28" s="4"/>
      <c r="L28" s="13"/>
      <c r="M28" s="4"/>
      <c r="N28" s="13"/>
      <c r="O28" s="13"/>
      <c r="P28" s="13"/>
      <c r="Q28" s="4"/>
      <c r="R28" s="13"/>
      <c r="S28" s="4"/>
      <c r="T28" s="4"/>
      <c r="U28" s="4"/>
      <c r="V28" s="13"/>
      <c r="W28" s="212">
        <f t="shared" si="1"/>
        <v>0</v>
      </c>
      <c r="X28" s="4">
        <v>3</v>
      </c>
      <c r="Y28" s="4"/>
      <c r="Z28" s="4"/>
      <c r="AA28" s="13"/>
      <c r="AB28" s="212">
        <f t="shared" si="2"/>
        <v>3</v>
      </c>
      <c r="AC28" s="4"/>
      <c r="AD28" s="4"/>
      <c r="AE28" s="4"/>
      <c r="AF28" s="4"/>
      <c r="AG28" s="151"/>
      <c r="AH28" s="4"/>
      <c r="AI28" s="4"/>
      <c r="AJ28" s="4"/>
      <c r="AK28" s="4"/>
      <c r="AL28" s="4"/>
      <c r="AM28" s="4"/>
      <c r="AN28" s="4"/>
      <c r="AO28" s="152"/>
      <c r="AP28" s="4"/>
      <c r="AQ28" s="13"/>
      <c r="AR28" s="4">
        <v>2</v>
      </c>
      <c r="AS28" s="4"/>
      <c r="AT28" s="4">
        <v>3</v>
      </c>
      <c r="AU28" s="4"/>
      <c r="AV28" s="13"/>
      <c r="AW28" s="13"/>
      <c r="AX28" s="13"/>
      <c r="AY28" s="4">
        <v>2</v>
      </c>
      <c r="AZ28" s="13"/>
      <c r="BA28" s="152"/>
      <c r="BB28" s="4">
        <v>3</v>
      </c>
      <c r="BC28" s="13"/>
      <c r="BD28" s="13"/>
      <c r="BE28" s="13"/>
      <c r="BF28" s="4"/>
      <c r="BG28" s="13"/>
      <c r="BH28" s="12">
        <v>5</v>
      </c>
      <c r="BI28" s="153"/>
      <c r="BJ28" s="13"/>
      <c r="BK28" s="12">
        <v>4</v>
      </c>
      <c r="BL28" s="13">
        <v>3</v>
      </c>
      <c r="BM28" s="13"/>
      <c r="BN28" s="13"/>
      <c r="BO28" s="212" t="str">
        <f t="shared" si="3"/>
        <v>20</v>
      </c>
      <c r="BP28" s="4"/>
      <c r="BQ28" s="4"/>
      <c r="BR28" s="4"/>
      <c r="BS28" s="4"/>
      <c r="BT28" s="4">
        <f t="shared" si="0"/>
        <v>0</v>
      </c>
      <c r="BU28" s="4"/>
      <c r="BV28" s="4">
        <v>3</v>
      </c>
      <c r="BW28" s="4"/>
      <c r="BX28" s="4"/>
      <c r="BY28" s="4"/>
      <c r="BZ28" s="13"/>
      <c r="CA28" s="13"/>
      <c r="CB28" s="152"/>
      <c r="CC28" s="13">
        <v>2</v>
      </c>
      <c r="CD28" s="4"/>
      <c r="CE28" s="13"/>
      <c r="CF28" s="212">
        <f t="shared" si="4"/>
        <v>5</v>
      </c>
      <c r="CG28" s="4">
        <v>50</v>
      </c>
      <c r="CH28" s="4">
        <f t="shared" si="5"/>
        <v>78</v>
      </c>
      <c r="CI28" s="19"/>
    </row>
    <row r="29" spans="1:87" s="1" customFormat="1" x14ac:dyDescent="0.15">
      <c r="A29" s="279" t="s">
        <v>593</v>
      </c>
      <c r="B29" s="280"/>
      <c r="C29" s="150" t="s">
        <v>592</v>
      </c>
      <c r="D29" s="4"/>
      <c r="E29" s="4"/>
      <c r="F29" s="4"/>
      <c r="G29" s="4"/>
      <c r="H29" s="4"/>
      <c r="I29" s="4"/>
      <c r="J29" s="4"/>
      <c r="K29" s="4"/>
      <c r="L29" s="13"/>
      <c r="M29" s="4"/>
      <c r="N29" s="13"/>
      <c r="O29" s="13"/>
      <c r="P29" s="13"/>
      <c r="Q29" s="4"/>
      <c r="R29" s="13"/>
      <c r="S29" s="4"/>
      <c r="T29" s="4"/>
      <c r="U29" s="4"/>
      <c r="V29" s="13"/>
      <c r="W29" s="212">
        <f t="shared" si="1"/>
        <v>0</v>
      </c>
      <c r="X29" s="4"/>
      <c r="Y29" s="4"/>
      <c r="Z29" s="4"/>
      <c r="AA29" s="13"/>
      <c r="AB29" s="212">
        <f t="shared" si="2"/>
        <v>0</v>
      </c>
      <c r="AC29" s="4"/>
      <c r="AD29" s="4"/>
      <c r="AE29" s="4"/>
      <c r="AF29" s="4"/>
      <c r="AG29" s="151"/>
      <c r="AH29" s="4"/>
      <c r="AI29" s="4"/>
      <c r="AJ29" s="4"/>
      <c r="AK29" s="4"/>
      <c r="AL29" s="4"/>
      <c r="AM29" s="4"/>
      <c r="AN29" s="4"/>
      <c r="AO29" s="152"/>
      <c r="AP29" s="4"/>
      <c r="AQ29" s="13"/>
      <c r="AR29" s="4"/>
      <c r="AS29" s="4"/>
      <c r="AT29" s="4"/>
      <c r="AU29" s="4"/>
      <c r="AV29" s="13"/>
      <c r="AW29" s="13"/>
      <c r="AX29" s="13"/>
      <c r="AY29" s="4"/>
      <c r="AZ29" s="13"/>
      <c r="BA29" s="152"/>
      <c r="BB29" s="4"/>
      <c r="BC29" s="13"/>
      <c r="BD29" s="13"/>
      <c r="BE29" s="13"/>
      <c r="BF29" s="4"/>
      <c r="BG29" s="13"/>
      <c r="BH29" s="12"/>
      <c r="BI29" s="153"/>
      <c r="BJ29" s="13"/>
      <c r="BK29" s="12">
        <v>2</v>
      </c>
      <c r="BL29" s="13"/>
      <c r="BM29" s="13"/>
      <c r="BN29" s="13"/>
      <c r="BO29" s="212">
        <f t="shared" si="3"/>
        <v>2</v>
      </c>
      <c r="BP29" s="4"/>
      <c r="BQ29" s="4"/>
      <c r="BR29" s="4"/>
      <c r="BS29" s="4"/>
      <c r="BT29" s="4">
        <f t="shared" si="0"/>
        <v>0</v>
      </c>
      <c r="BU29" s="4"/>
      <c r="BV29" s="4"/>
      <c r="BW29" s="4"/>
      <c r="BX29" s="4"/>
      <c r="BY29" s="4"/>
      <c r="BZ29" s="13"/>
      <c r="CA29" s="13"/>
      <c r="CB29" s="152"/>
      <c r="CC29" s="13"/>
      <c r="CD29" s="4"/>
      <c r="CE29" s="13"/>
      <c r="CF29" s="212">
        <f t="shared" si="4"/>
        <v>0</v>
      </c>
      <c r="CG29" s="4">
        <v>50</v>
      </c>
      <c r="CH29" s="4">
        <f t="shared" si="5"/>
        <v>52</v>
      </c>
      <c r="CI29" s="19"/>
    </row>
    <row r="30" spans="1:87" s="1" customFormat="1" x14ac:dyDescent="0.15">
      <c r="A30" s="279" t="s">
        <v>595</v>
      </c>
      <c r="B30" s="280"/>
      <c r="C30" s="150" t="s">
        <v>594</v>
      </c>
      <c r="D30" s="4"/>
      <c r="E30" s="4"/>
      <c r="F30" s="4"/>
      <c r="G30" s="4"/>
      <c r="H30" s="4"/>
      <c r="I30" s="4"/>
      <c r="J30" s="4"/>
      <c r="K30" s="4"/>
      <c r="L30" s="13"/>
      <c r="M30" s="4"/>
      <c r="N30" s="13"/>
      <c r="O30" s="13"/>
      <c r="P30" s="13"/>
      <c r="Q30" s="4"/>
      <c r="R30" s="13"/>
      <c r="S30" s="4"/>
      <c r="T30" s="4"/>
      <c r="U30" s="4"/>
      <c r="V30" s="13"/>
      <c r="W30" s="212">
        <f t="shared" si="1"/>
        <v>0</v>
      </c>
      <c r="X30" s="4">
        <v>3</v>
      </c>
      <c r="Y30" s="4">
        <v>3</v>
      </c>
      <c r="Z30" s="4"/>
      <c r="AA30" s="13"/>
      <c r="AB30" s="212">
        <f t="shared" si="2"/>
        <v>6</v>
      </c>
      <c r="AC30" s="4"/>
      <c r="AD30" s="4"/>
      <c r="AE30" s="4"/>
      <c r="AF30" s="4"/>
      <c r="AG30" s="151"/>
      <c r="AH30" s="4"/>
      <c r="AI30" s="4"/>
      <c r="AJ30" s="4"/>
      <c r="AK30" s="4"/>
      <c r="AL30" s="4"/>
      <c r="AM30" s="4"/>
      <c r="AN30" s="4"/>
      <c r="AO30" s="152"/>
      <c r="AP30" s="4"/>
      <c r="AQ30" s="13"/>
      <c r="AR30" s="4"/>
      <c r="AS30" s="4"/>
      <c r="AT30" s="4"/>
      <c r="AU30" s="4"/>
      <c r="AV30" s="13"/>
      <c r="AW30" s="13"/>
      <c r="AX30" s="13"/>
      <c r="AY30" s="4">
        <v>2</v>
      </c>
      <c r="AZ30" s="13"/>
      <c r="BA30" s="152"/>
      <c r="BB30" s="4"/>
      <c r="BC30" s="13"/>
      <c r="BD30" s="13"/>
      <c r="BE30" s="13"/>
      <c r="BF30" s="4"/>
      <c r="BG30" s="13"/>
      <c r="BH30" s="12"/>
      <c r="BI30" s="153"/>
      <c r="BJ30" s="13"/>
      <c r="BK30" s="12"/>
      <c r="BL30" s="13"/>
      <c r="BM30" s="13"/>
      <c r="BN30" s="13"/>
      <c r="BO30" s="212">
        <f t="shared" si="3"/>
        <v>2</v>
      </c>
      <c r="BP30" s="4"/>
      <c r="BQ30" s="4"/>
      <c r="BR30" s="4"/>
      <c r="BS30" s="4"/>
      <c r="BT30" s="4">
        <f t="shared" si="0"/>
        <v>0</v>
      </c>
      <c r="BU30" s="4"/>
      <c r="BV30" s="4"/>
      <c r="BW30" s="4"/>
      <c r="BX30" s="4"/>
      <c r="BY30" s="4"/>
      <c r="BZ30" s="13"/>
      <c r="CA30" s="13"/>
      <c r="CB30" s="152"/>
      <c r="CC30" s="13">
        <v>2</v>
      </c>
      <c r="CD30" s="4"/>
      <c r="CE30" s="13"/>
      <c r="CF30" s="212">
        <f t="shared" si="4"/>
        <v>2</v>
      </c>
      <c r="CG30" s="4">
        <v>50</v>
      </c>
      <c r="CH30" s="4">
        <f t="shared" si="5"/>
        <v>60</v>
      </c>
      <c r="CI30" s="19"/>
    </row>
    <row r="31" spans="1:87" s="1" customFormat="1" x14ac:dyDescent="0.15">
      <c r="A31" s="279" t="s">
        <v>597</v>
      </c>
      <c r="B31" s="280"/>
      <c r="C31" s="150" t="s">
        <v>596</v>
      </c>
      <c r="D31" s="4"/>
      <c r="E31" s="4"/>
      <c r="F31" s="4"/>
      <c r="G31" s="4"/>
      <c r="H31" s="4"/>
      <c r="I31" s="4"/>
      <c r="J31" s="4"/>
      <c r="K31" s="4"/>
      <c r="L31" s="13"/>
      <c r="M31" s="4"/>
      <c r="N31" s="13"/>
      <c r="O31" s="13"/>
      <c r="P31" s="13"/>
      <c r="Q31" s="4"/>
      <c r="R31" s="13"/>
      <c r="S31" s="4"/>
      <c r="T31" s="4"/>
      <c r="U31" s="4"/>
      <c r="V31" s="13"/>
      <c r="W31" s="212">
        <f t="shared" si="1"/>
        <v>0</v>
      </c>
      <c r="X31" s="4">
        <v>3</v>
      </c>
      <c r="Y31" s="4"/>
      <c r="Z31" s="4"/>
      <c r="AA31" s="13"/>
      <c r="AB31" s="212">
        <f t="shared" si="2"/>
        <v>3</v>
      </c>
      <c r="AC31" s="4"/>
      <c r="AD31" s="4"/>
      <c r="AE31" s="4"/>
      <c r="AF31" s="4"/>
      <c r="AG31" s="151"/>
      <c r="AH31" s="4"/>
      <c r="AI31" s="4"/>
      <c r="AJ31" s="4"/>
      <c r="AK31" s="4"/>
      <c r="AL31" s="4"/>
      <c r="AM31" s="4"/>
      <c r="AN31" s="4"/>
      <c r="AO31" s="152"/>
      <c r="AP31" s="4"/>
      <c r="AQ31" s="13"/>
      <c r="AR31" s="4"/>
      <c r="AS31" s="4"/>
      <c r="AT31" s="4"/>
      <c r="AU31" s="4"/>
      <c r="AV31" s="13"/>
      <c r="AW31" s="13"/>
      <c r="AX31" s="13"/>
      <c r="AY31" s="4"/>
      <c r="AZ31" s="13"/>
      <c r="BA31" s="152"/>
      <c r="BB31" s="4"/>
      <c r="BC31" s="13"/>
      <c r="BD31" s="13"/>
      <c r="BE31" s="13"/>
      <c r="BF31" s="4"/>
      <c r="BG31" s="13"/>
      <c r="BH31" s="12"/>
      <c r="BI31" s="153">
        <v>5</v>
      </c>
      <c r="BJ31" s="13"/>
      <c r="BK31" s="12">
        <v>4</v>
      </c>
      <c r="BL31" s="13">
        <v>3</v>
      </c>
      <c r="BM31" s="13"/>
      <c r="BN31" s="13"/>
      <c r="BO31" s="212">
        <f t="shared" si="3"/>
        <v>12</v>
      </c>
      <c r="BP31" s="4"/>
      <c r="BQ31" s="4"/>
      <c r="BR31" s="4"/>
      <c r="BS31" s="4"/>
      <c r="BT31" s="4">
        <f t="shared" si="0"/>
        <v>0</v>
      </c>
      <c r="BU31" s="4"/>
      <c r="BV31" s="4"/>
      <c r="BW31" s="4"/>
      <c r="BX31" s="4"/>
      <c r="BY31" s="4"/>
      <c r="BZ31" s="13"/>
      <c r="CA31" s="13"/>
      <c r="CB31" s="152"/>
      <c r="CC31" s="13">
        <v>2</v>
      </c>
      <c r="CD31" s="4"/>
      <c r="CE31" s="13"/>
      <c r="CF31" s="212">
        <f t="shared" si="4"/>
        <v>2</v>
      </c>
      <c r="CG31" s="4">
        <v>50</v>
      </c>
      <c r="CH31" s="4">
        <f t="shared" si="5"/>
        <v>67</v>
      </c>
      <c r="CI31" s="19"/>
    </row>
    <row r="32" spans="1:87" s="1" customFormat="1" x14ac:dyDescent="0.15">
      <c r="A32" s="279" t="s">
        <v>599</v>
      </c>
      <c r="B32" s="280"/>
      <c r="C32" s="150" t="s">
        <v>598</v>
      </c>
      <c r="D32" s="4"/>
      <c r="E32" s="4"/>
      <c r="F32" s="4"/>
      <c r="G32" s="4"/>
      <c r="H32" s="4"/>
      <c r="I32" s="4"/>
      <c r="J32" s="4"/>
      <c r="K32" s="4"/>
      <c r="L32" s="13"/>
      <c r="M32" s="4"/>
      <c r="N32" s="13"/>
      <c r="O32" s="13"/>
      <c r="P32" s="13"/>
      <c r="Q32" s="4"/>
      <c r="R32" s="13"/>
      <c r="S32" s="4"/>
      <c r="T32" s="4"/>
      <c r="U32" s="4"/>
      <c r="V32" s="13"/>
      <c r="W32" s="212">
        <f t="shared" si="1"/>
        <v>0</v>
      </c>
      <c r="X32" s="4">
        <v>3</v>
      </c>
      <c r="Y32" s="4"/>
      <c r="Z32" s="4"/>
      <c r="AA32" s="13"/>
      <c r="AB32" s="212">
        <f t="shared" si="2"/>
        <v>3</v>
      </c>
      <c r="AC32" s="4"/>
      <c r="AD32" s="4"/>
      <c r="AE32" s="4"/>
      <c r="AF32" s="4"/>
      <c r="AG32" s="151"/>
      <c r="AH32" s="4"/>
      <c r="AI32" s="4"/>
      <c r="AJ32" s="4"/>
      <c r="AK32" s="4"/>
      <c r="AL32" s="4"/>
      <c r="AM32" s="4"/>
      <c r="AN32" s="4"/>
      <c r="AO32" s="152"/>
      <c r="AP32" s="4"/>
      <c r="AQ32" s="13"/>
      <c r="AR32" s="4"/>
      <c r="AS32" s="4"/>
      <c r="AT32" s="4"/>
      <c r="AU32" s="4"/>
      <c r="AV32" s="13"/>
      <c r="AW32" s="13"/>
      <c r="AX32" s="13"/>
      <c r="AY32" s="4"/>
      <c r="AZ32" s="13"/>
      <c r="BA32" s="152"/>
      <c r="BB32" s="4"/>
      <c r="BC32" s="13"/>
      <c r="BD32" s="13"/>
      <c r="BE32" s="13"/>
      <c r="BF32" s="4"/>
      <c r="BG32" s="13"/>
      <c r="BH32" s="12"/>
      <c r="BI32" s="153"/>
      <c r="BJ32" s="13"/>
      <c r="BK32" s="12">
        <v>4</v>
      </c>
      <c r="BL32" s="13"/>
      <c r="BM32" s="13"/>
      <c r="BN32" s="13"/>
      <c r="BO32" s="212">
        <f t="shared" si="3"/>
        <v>4</v>
      </c>
      <c r="BP32" s="4"/>
      <c r="BQ32" s="4"/>
      <c r="BR32" s="4"/>
      <c r="BS32" s="4"/>
      <c r="BT32" s="4">
        <f t="shared" si="0"/>
        <v>0</v>
      </c>
      <c r="BU32" s="4"/>
      <c r="BV32" s="4"/>
      <c r="BW32" s="4"/>
      <c r="BX32" s="4"/>
      <c r="BY32" s="4"/>
      <c r="BZ32" s="13"/>
      <c r="CA32" s="13"/>
      <c r="CB32" s="152"/>
      <c r="CC32" s="13"/>
      <c r="CD32" s="4"/>
      <c r="CE32" s="13"/>
      <c r="CF32" s="212">
        <f t="shared" si="4"/>
        <v>0</v>
      </c>
      <c r="CG32" s="4">
        <v>50</v>
      </c>
      <c r="CH32" s="4">
        <f t="shared" si="5"/>
        <v>57</v>
      </c>
      <c r="CI32" s="19"/>
    </row>
    <row r="33" spans="1:87" s="1" customFormat="1" x14ac:dyDescent="0.15">
      <c r="A33" s="279" t="s">
        <v>601</v>
      </c>
      <c r="B33" s="280"/>
      <c r="C33" s="150" t="s">
        <v>600</v>
      </c>
      <c r="D33" s="4"/>
      <c r="E33" s="26"/>
      <c r="F33" s="26"/>
      <c r="G33" s="26"/>
      <c r="H33" s="26"/>
      <c r="I33" s="26"/>
      <c r="J33" s="26"/>
      <c r="K33" s="26"/>
      <c r="L33" s="24"/>
      <c r="M33" s="26"/>
      <c r="N33" s="24"/>
      <c r="O33" s="24"/>
      <c r="P33" s="24"/>
      <c r="Q33" s="26"/>
      <c r="R33" s="24"/>
      <c r="S33" s="26"/>
      <c r="T33" s="26"/>
      <c r="U33" s="4"/>
      <c r="V33" s="13"/>
      <c r="W33" s="212">
        <f t="shared" si="1"/>
        <v>0</v>
      </c>
      <c r="X33" s="26"/>
      <c r="Y33" s="26"/>
      <c r="Z33" s="26"/>
      <c r="AA33" s="24"/>
      <c r="AB33" s="212">
        <f t="shared" si="2"/>
        <v>0</v>
      </c>
      <c r="AC33" s="26"/>
      <c r="AD33" s="26"/>
      <c r="AE33" s="4"/>
      <c r="AF33" s="26"/>
      <c r="AG33" s="154"/>
      <c r="AH33" s="4"/>
      <c r="AI33" s="26"/>
      <c r="AJ33" s="26"/>
      <c r="AK33" s="26"/>
      <c r="AL33" s="26"/>
      <c r="AM33" s="26"/>
      <c r="AN33" s="4">
        <v>3</v>
      </c>
      <c r="AO33" s="155"/>
      <c r="AP33" s="4"/>
      <c r="AQ33" s="24"/>
      <c r="AR33" s="26"/>
      <c r="AS33" s="26"/>
      <c r="AT33" s="4"/>
      <c r="AU33" s="4"/>
      <c r="AV33" s="24"/>
      <c r="AW33" s="24"/>
      <c r="AX33" s="24"/>
      <c r="AY33" s="26"/>
      <c r="AZ33" s="24">
        <v>4</v>
      </c>
      <c r="BA33" s="155"/>
      <c r="BB33" s="4"/>
      <c r="BC33" s="24"/>
      <c r="BD33" s="24"/>
      <c r="BE33" s="24"/>
      <c r="BF33" s="26"/>
      <c r="BG33" s="24"/>
      <c r="BH33" s="12"/>
      <c r="BI33" s="156"/>
      <c r="BJ33" s="24"/>
      <c r="BK33" s="157">
        <v>2</v>
      </c>
      <c r="BL33" s="24"/>
      <c r="BM33" s="24"/>
      <c r="BN33" s="24"/>
      <c r="BO33" s="212">
        <f t="shared" si="3"/>
        <v>9</v>
      </c>
      <c r="BP33" s="4"/>
      <c r="BQ33" s="4"/>
      <c r="BR33" s="4"/>
      <c r="BS33" s="4"/>
      <c r="BT33" s="4">
        <f t="shared" si="0"/>
        <v>0</v>
      </c>
      <c r="BU33" s="26"/>
      <c r="BV33" s="26"/>
      <c r="BW33" s="4"/>
      <c r="BX33" s="26"/>
      <c r="BY33" s="26"/>
      <c r="BZ33" s="24"/>
      <c r="CA33" s="24"/>
      <c r="CB33" s="155"/>
      <c r="CC33" s="24"/>
      <c r="CD33" s="26"/>
      <c r="CE33" s="24"/>
      <c r="CF33" s="212">
        <f t="shared" si="4"/>
        <v>0</v>
      </c>
      <c r="CG33" s="4">
        <v>50</v>
      </c>
      <c r="CH33" s="4">
        <f t="shared" si="5"/>
        <v>59</v>
      </c>
      <c r="CI33" s="19"/>
    </row>
    <row r="34" spans="1:87" s="1" customFormat="1" x14ac:dyDescent="0.15">
      <c r="A34" s="279" t="s">
        <v>603</v>
      </c>
      <c r="B34" s="280"/>
      <c r="C34" s="150" t="s">
        <v>602</v>
      </c>
      <c r="D34" s="4"/>
      <c r="E34" s="4"/>
      <c r="F34" s="4"/>
      <c r="G34" s="4"/>
      <c r="H34" s="4"/>
      <c r="I34" s="4"/>
      <c r="J34" s="4"/>
      <c r="K34" s="4"/>
      <c r="L34" s="13"/>
      <c r="M34" s="4"/>
      <c r="N34" s="13"/>
      <c r="O34" s="13"/>
      <c r="P34" s="13"/>
      <c r="Q34" s="4"/>
      <c r="R34" s="13"/>
      <c r="S34" s="4"/>
      <c r="T34" s="4"/>
      <c r="U34" s="4"/>
      <c r="V34" s="13">
        <v>3</v>
      </c>
      <c r="W34" s="212">
        <f t="shared" si="1"/>
        <v>3</v>
      </c>
      <c r="X34" s="4"/>
      <c r="Y34" s="4">
        <v>3</v>
      </c>
      <c r="Z34" s="4"/>
      <c r="AA34" s="13"/>
      <c r="AB34" s="212">
        <f t="shared" si="2"/>
        <v>3</v>
      </c>
      <c r="AC34" s="4"/>
      <c r="AD34" s="4">
        <v>0</v>
      </c>
      <c r="AE34" s="4"/>
      <c r="AF34" s="4"/>
      <c r="AG34" s="151"/>
      <c r="AH34" s="4"/>
      <c r="AI34" s="4"/>
      <c r="AJ34" s="4"/>
      <c r="AK34" s="4"/>
      <c r="AL34" s="4"/>
      <c r="AM34" s="4"/>
      <c r="AN34" s="4">
        <v>3</v>
      </c>
      <c r="AO34" s="152"/>
      <c r="AP34" s="4"/>
      <c r="AQ34" s="13"/>
      <c r="AR34" s="4"/>
      <c r="AS34" s="4"/>
      <c r="AT34" s="4"/>
      <c r="AU34" s="4"/>
      <c r="AV34" s="13"/>
      <c r="AW34" s="13"/>
      <c r="AX34" s="13"/>
      <c r="AY34" s="4"/>
      <c r="AZ34" s="13"/>
      <c r="BA34" s="152"/>
      <c r="BB34" s="4"/>
      <c r="BC34" s="13"/>
      <c r="BD34" s="13"/>
      <c r="BE34" s="13"/>
      <c r="BF34" s="4"/>
      <c r="BG34" s="13"/>
      <c r="BH34" s="12"/>
      <c r="BI34" s="153"/>
      <c r="BJ34" s="13"/>
      <c r="BK34" s="12">
        <v>4</v>
      </c>
      <c r="BL34" s="13"/>
      <c r="BM34" s="13"/>
      <c r="BN34" s="13"/>
      <c r="BO34" s="212">
        <f t="shared" si="3"/>
        <v>7</v>
      </c>
      <c r="BP34" s="4"/>
      <c r="BQ34" s="4"/>
      <c r="BR34" s="4"/>
      <c r="BS34" s="4"/>
      <c r="BT34" s="4">
        <f t="shared" si="0"/>
        <v>0</v>
      </c>
      <c r="BU34" s="4"/>
      <c r="BV34" s="4"/>
      <c r="BW34" s="4"/>
      <c r="BX34" s="4"/>
      <c r="BY34" s="4"/>
      <c r="BZ34" s="13"/>
      <c r="CA34" s="13"/>
      <c r="CB34" s="152"/>
      <c r="CC34" s="13"/>
      <c r="CD34" s="4"/>
      <c r="CE34" s="13"/>
      <c r="CF34" s="212">
        <f t="shared" si="4"/>
        <v>0</v>
      </c>
      <c r="CG34" s="4">
        <v>50</v>
      </c>
      <c r="CH34" s="4">
        <f t="shared" si="5"/>
        <v>63</v>
      </c>
      <c r="CI34" s="19"/>
    </row>
    <row r="35" spans="1:87" s="1" customFormat="1" x14ac:dyDescent="0.15">
      <c r="A35" s="279" t="s">
        <v>605</v>
      </c>
      <c r="B35" s="280"/>
      <c r="C35" s="150" t="s">
        <v>604</v>
      </c>
      <c r="D35" s="4"/>
      <c r="E35" s="4"/>
      <c r="F35" s="4"/>
      <c r="G35" s="4"/>
      <c r="H35" s="4"/>
      <c r="I35" s="4"/>
      <c r="J35" s="4"/>
      <c r="K35" s="4"/>
      <c r="L35" s="13"/>
      <c r="M35" s="4"/>
      <c r="N35" s="13"/>
      <c r="O35" s="13"/>
      <c r="P35" s="13"/>
      <c r="Q35" s="4"/>
      <c r="R35" s="13"/>
      <c r="S35" s="4"/>
      <c r="T35" s="4"/>
      <c r="U35" s="4"/>
      <c r="V35" s="13"/>
      <c r="W35" s="212">
        <f t="shared" si="1"/>
        <v>0</v>
      </c>
      <c r="X35" s="4">
        <v>3</v>
      </c>
      <c r="Y35" s="4"/>
      <c r="Z35" s="4"/>
      <c r="AA35" s="13"/>
      <c r="AB35" s="212">
        <f t="shared" si="2"/>
        <v>3</v>
      </c>
      <c r="AC35" s="4"/>
      <c r="AD35" s="4"/>
      <c r="AE35" s="4"/>
      <c r="AF35" s="4"/>
      <c r="AG35" s="151"/>
      <c r="AH35" s="4"/>
      <c r="AI35" s="4"/>
      <c r="AJ35" s="4"/>
      <c r="AK35" s="4"/>
      <c r="AL35" s="4"/>
      <c r="AM35" s="4"/>
      <c r="AN35" s="4"/>
      <c r="AO35" s="152"/>
      <c r="AP35" s="4">
        <v>3</v>
      </c>
      <c r="AQ35" s="13"/>
      <c r="AR35" s="4"/>
      <c r="AS35" s="4"/>
      <c r="AT35" s="4"/>
      <c r="AU35" s="4"/>
      <c r="AV35" s="13"/>
      <c r="AW35" s="13"/>
      <c r="AX35" s="13"/>
      <c r="AY35" s="4">
        <v>2</v>
      </c>
      <c r="AZ35" s="13"/>
      <c r="BA35" s="152"/>
      <c r="BB35" s="4"/>
      <c r="BC35" s="13"/>
      <c r="BD35" s="13"/>
      <c r="BE35" s="13"/>
      <c r="BF35" s="4"/>
      <c r="BG35" s="13"/>
      <c r="BH35" s="12"/>
      <c r="BI35" s="153"/>
      <c r="BJ35" s="13"/>
      <c r="BK35" s="12">
        <v>4</v>
      </c>
      <c r="BL35" s="13"/>
      <c r="BM35" s="13"/>
      <c r="BN35" s="13"/>
      <c r="BO35" s="212">
        <f t="shared" si="3"/>
        <v>9</v>
      </c>
      <c r="BP35" s="4"/>
      <c r="BQ35" s="4"/>
      <c r="BR35" s="4"/>
      <c r="BS35" s="4"/>
      <c r="BT35" s="4">
        <f t="shared" si="0"/>
        <v>0</v>
      </c>
      <c r="BU35" s="4"/>
      <c r="BV35" s="4"/>
      <c r="BW35" s="4"/>
      <c r="BX35" s="4"/>
      <c r="BY35" s="4"/>
      <c r="BZ35" s="13"/>
      <c r="CA35" s="13"/>
      <c r="CB35" s="152"/>
      <c r="CC35" s="13">
        <v>2</v>
      </c>
      <c r="CD35" s="4"/>
      <c r="CE35" s="13"/>
      <c r="CF35" s="212">
        <f t="shared" si="4"/>
        <v>2</v>
      </c>
      <c r="CG35" s="4">
        <v>50</v>
      </c>
      <c r="CH35" s="4">
        <f t="shared" si="5"/>
        <v>64</v>
      </c>
      <c r="CI35" s="19"/>
    </row>
    <row r="36" spans="1:87" s="1" customFormat="1" x14ac:dyDescent="0.15">
      <c r="A36" s="279" t="s">
        <v>607</v>
      </c>
      <c r="B36" s="280"/>
      <c r="C36" s="150" t="s">
        <v>606</v>
      </c>
      <c r="D36" s="4"/>
      <c r="E36" s="4"/>
      <c r="F36" s="4"/>
      <c r="G36" s="4"/>
      <c r="H36" s="4"/>
      <c r="I36" s="4"/>
      <c r="J36" s="4"/>
      <c r="K36" s="4"/>
      <c r="L36" s="13"/>
      <c r="M36" s="4"/>
      <c r="N36" s="13"/>
      <c r="O36" s="13"/>
      <c r="P36" s="13"/>
      <c r="Q36" s="4"/>
      <c r="R36" s="13"/>
      <c r="S36" s="4"/>
      <c r="T36" s="4"/>
      <c r="U36" s="4"/>
      <c r="V36" s="13"/>
      <c r="W36" s="212">
        <f t="shared" si="1"/>
        <v>0</v>
      </c>
      <c r="X36" s="4"/>
      <c r="Y36" s="4"/>
      <c r="Z36" s="4"/>
      <c r="AA36" s="13"/>
      <c r="AB36" s="212">
        <f t="shared" si="2"/>
        <v>0</v>
      </c>
      <c r="AC36" s="4"/>
      <c r="AD36" s="4"/>
      <c r="AE36" s="4"/>
      <c r="AF36" s="4"/>
      <c r="AG36" s="151"/>
      <c r="AH36" s="4"/>
      <c r="AI36" s="4"/>
      <c r="AJ36" s="4"/>
      <c r="AK36" s="4"/>
      <c r="AL36" s="4"/>
      <c r="AM36" s="4"/>
      <c r="AN36" s="4"/>
      <c r="AO36" s="152"/>
      <c r="AP36" s="4"/>
      <c r="AQ36" s="13"/>
      <c r="AR36" s="4"/>
      <c r="AS36" s="4"/>
      <c r="AT36" s="4"/>
      <c r="AU36" s="4"/>
      <c r="AV36" s="13"/>
      <c r="AW36" s="13"/>
      <c r="AX36" s="13"/>
      <c r="AY36" s="4">
        <v>2</v>
      </c>
      <c r="AZ36" s="13"/>
      <c r="BA36" s="152"/>
      <c r="BB36" s="4"/>
      <c r="BC36" s="13"/>
      <c r="BD36" s="13"/>
      <c r="BE36" s="13"/>
      <c r="BF36" s="4"/>
      <c r="BG36" s="13"/>
      <c r="BH36" s="12"/>
      <c r="BI36" s="153"/>
      <c r="BJ36" s="13"/>
      <c r="BK36" s="12"/>
      <c r="BL36" s="13"/>
      <c r="BM36" s="13"/>
      <c r="BN36" s="13"/>
      <c r="BO36" s="212">
        <f t="shared" si="3"/>
        <v>2</v>
      </c>
      <c r="BP36" s="4"/>
      <c r="BQ36" s="4"/>
      <c r="BR36" s="4"/>
      <c r="BS36" s="4"/>
      <c r="BT36" s="4">
        <f t="shared" si="0"/>
        <v>0</v>
      </c>
      <c r="BU36" s="4"/>
      <c r="BV36" s="4"/>
      <c r="BW36" s="4"/>
      <c r="BX36" s="4"/>
      <c r="BY36" s="4"/>
      <c r="BZ36" s="13"/>
      <c r="CA36" s="13"/>
      <c r="CB36" s="152"/>
      <c r="CC36" s="13"/>
      <c r="CD36" s="4"/>
      <c r="CE36" s="13"/>
      <c r="CF36" s="212">
        <f t="shared" si="4"/>
        <v>0</v>
      </c>
      <c r="CG36" s="4">
        <v>50</v>
      </c>
      <c r="CH36" s="4">
        <f t="shared" si="5"/>
        <v>52</v>
      </c>
      <c r="CI36" s="19"/>
    </row>
    <row r="37" spans="1:87" s="1" customFormat="1" x14ac:dyDescent="0.15">
      <c r="A37" s="279" t="s">
        <v>609</v>
      </c>
      <c r="B37" s="280"/>
      <c r="C37" s="150" t="s">
        <v>608</v>
      </c>
      <c r="D37" s="4"/>
      <c r="E37" s="4">
        <v>1</v>
      </c>
      <c r="F37" s="4">
        <v>1</v>
      </c>
      <c r="G37" s="4"/>
      <c r="H37" s="4">
        <v>2</v>
      </c>
      <c r="I37" s="4"/>
      <c r="J37" s="4">
        <v>2</v>
      </c>
      <c r="K37" s="4"/>
      <c r="L37" s="13">
        <v>2</v>
      </c>
      <c r="M37" s="4"/>
      <c r="N37" s="13"/>
      <c r="O37" s="13"/>
      <c r="P37" s="13"/>
      <c r="Q37" s="4"/>
      <c r="R37" s="13"/>
      <c r="S37" s="4"/>
      <c r="T37" s="4"/>
      <c r="U37" s="4"/>
      <c r="V37" s="13"/>
      <c r="W37" s="212" t="str">
        <f t="shared" si="1"/>
        <v>5</v>
      </c>
      <c r="X37" s="4">
        <v>3</v>
      </c>
      <c r="Y37" s="4"/>
      <c r="Z37" s="4"/>
      <c r="AA37" s="13"/>
      <c r="AB37" s="212">
        <f t="shared" si="2"/>
        <v>3</v>
      </c>
      <c r="AC37" s="4"/>
      <c r="AD37" s="4"/>
      <c r="AE37" s="4">
        <v>5</v>
      </c>
      <c r="AF37" s="4"/>
      <c r="AG37" s="151"/>
      <c r="AH37" s="4"/>
      <c r="AI37" s="4"/>
      <c r="AJ37" s="4"/>
      <c r="AK37" s="4"/>
      <c r="AL37" s="4"/>
      <c r="AM37" s="4"/>
      <c r="AN37" s="4"/>
      <c r="AO37" s="152"/>
      <c r="AP37" s="4"/>
      <c r="AQ37" s="13"/>
      <c r="AR37" s="4"/>
      <c r="AS37" s="4"/>
      <c r="AT37" s="4"/>
      <c r="AU37" s="4"/>
      <c r="AV37" s="13">
        <v>2</v>
      </c>
      <c r="AW37" s="13"/>
      <c r="AX37" s="13"/>
      <c r="AY37" s="4">
        <v>2</v>
      </c>
      <c r="AZ37" s="13"/>
      <c r="BA37" s="152"/>
      <c r="BB37" s="4">
        <v>3</v>
      </c>
      <c r="BC37" s="13"/>
      <c r="BD37" s="13"/>
      <c r="BE37" s="13"/>
      <c r="BF37" s="4"/>
      <c r="BG37" s="13"/>
      <c r="BH37" s="12">
        <v>5</v>
      </c>
      <c r="BI37" s="153">
        <v>5</v>
      </c>
      <c r="BJ37" s="13">
        <v>5</v>
      </c>
      <c r="BK37" s="12">
        <v>4</v>
      </c>
      <c r="BL37" s="13"/>
      <c r="BM37" s="13"/>
      <c r="BN37" s="13"/>
      <c r="BO37" s="212" t="str">
        <f t="shared" si="3"/>
        <v>20</v>
      </c>
      <c r="BP37" s="4"/>
      <c r="BQ37" s="4"/>
      <c r="BR37" s="4"/>
      <c r="BS37" s="4"/>
      <c r="BT37" s="4">
        <f t="shared" si="0"/>
        <v>0</v>
      </c>
      <c r="BU37" s="4"/>
      <c r="BV37" s="4">
        <v>3</v>
      </c>
      <c r="BW37" s="4">
        <v>3</v>
      </c>
      <c r="BX37" s="4"/>
      <c r="BY37" s="4">
        <v>3</v>
      </c>
      <c r="BZ37" s="13"/>
      <c r="CA37" s="13">
        <v>2</v>
      </c>
      <c r="CB37" s="152"/>
      <c r="CC37" s="13">
        <v>2</v>
      </c>
      <c r="CD37" s="4">
        <v>3</v>
      </c>
      <c r="CE37" s="13"/>
      <c r="CF37" s="212" t="str">
        <f t="shared" si="4"/>
        <v>10</v>
      </c>
      <c r="CG37" s="4">
        <v>50</v>
      </c>
      <c r="CH37" s="4">
        <f t="shared" si="5"/>
        <v>88</v>
      </c>
      <c r="CI37" s="19"/>
    </row>
    <row r="38" spans="1:87" s="1" customFormat="1" x14ac:dyDescent="0.15">
      <c r="A38" s="279" t="s">
        <v>611</v>
      </c>
      <c r="B38" s="280"/>
      <c r="C38" s="150" t="s">
        <v>610</v>
      </c>
      <c r="D38" s="4"/>
      <c r="E38" s="4"/>
      <c r="F38" s="4"/>
      <c r="G38" s="4"/>
      <c r="H38" s="4"/>
      <c r="I38" s="4"/>
      <c r="J38" s="4"/>
      <c r="K38" s="4"/>
      <c r="L38" s="13"/>
      <c r="M38" s="4"/>
      <c r="N38" s="13"/>
      <c r="O38" s="13"/>
      <c r="P38" s="13"/>
      <c r="Q38" s="4"/>
      <c r="R38" s="13"/>
      <c r="S38" s="4"/>
      <c r="T38" s="4"/>
      <c r="U38" s="4"/>
      <c r="V38" s="13"/>
      <c r="W38" s="212">
        <f t="shared" si="1"/>
        <v>0</v>
      </c>
      <c r="X38" s="4"/>
      <c r="Y38" s="4"/>
      <c r="Z38" s="4"/>
      <c r="AA38" s="13"/>
      <c r="AB38" s="212">
        <f t="shared" si="2"/>
        <v>0</v>
      </c>
      <c r="AC38" s="4"/>
      <c r="AD38" s="4"/>
      <c r="AE38" s="4"/>
      <c r="AF38" s="4"/>
      <c r="AG38" s="151"/>
      <c r="AH38" s="4"/>
      <c r="AI38" s="4">
        <v>0</v>
      </c>
      <c r="AJ38" s="4"/>
      <c r="AK38" s="4"/>
      <c r="AL38" s="4"/>
      <c r="AM38" s="4"/>
      <c r="AN38" s="4"/>
      <c r="AO38" s="152"/>
      <c r="AP38" s="4"/>
      <c r="AQ38" s="13"/>
      <c r="AR38" s="4"/>
      <c r="AS38" s="4"/>
      <c r="AT38" s="4"/>
      <c r="AU38" s="4"/>
      <c r="AV38" s="13"/>
      <c r="AW38" s="13"/>
      <c r="AX38" s="13"/>
      <c r="AY38" s="4"/>
      <c r="AZ38" s="13"/>
      <c r="BA38" s="152"/>
      <c r="BB38" s="4"/>
      <c r="BC38" s="13"/>
      <c r="BD38" s="13"/>
      <c r="BE38" s="13"/>
      <c r="BF38" s="4"/>
      <c r="BG38" s="13"/>
      <c r="BH38" s="12"/>
      <c r="BI38" s="153"/>
      <c r="BJ38" s="13"/>
      <c r="BK38" s="12"/>
      <c r="BL38" s="13"/>
      <c r="BM38" s="13"/>
      <c r="BN38" s="13"/>
      <c r="BO38" s="212">
        <f t="shared" si="3"/>
        <v>0</v>
      </c>
      <c r="BP38" s="4"/>
      <c r="BQ38" s="4"/>
      <c r="BR38" s="4"/>
      <c r="BS38" s="4"/>
      <c r="BT38" s="4">
        <f t="shared" si="0"/>
        <v>0</v>
      </c>
      <c r="BU38" s="4"/>
      <c r="BV38" s="4"/>
      <c r="BW38" s="4"/>
      <c r="BX38" s="4"/>
      <c r="BY38" s="4"/>
      <c r="BZ38" s="13"/>
      <c r="CA38" s="13"/>
      <c r="CB38" s="152"/>
      <c r="CC38" s="13">
        <v>2</v>
      </c>
      <c r="CD38" s="4"/>
      <c r="CE38" s="13"/>
      <c r="CF38" s="212">
        <f t="shared" si="4"/>
        <v>2</v>
      </c>
      <c r="CG38" s="4">
        <v>50</v>
      </c>
      <c r="CH38" s="4">
        <f t="shared" si="5"/>
        <v>52</v>
      </c>
      <c r="CI38" s="19"/>
    </row>
    <row r="39" spans="1:87" s="1" customFormat="1" x14ac:dyDescent="0.15">
      <c r="A39" s="279" t="s">
        <v>613</v>
      </c>
      <c r="B39" s="280"/>
      <c r="C39" s="150" t="s">
        <v>612</v>
      </c>
      <c r="D39" s="4"/>
      <c r="E39" s="4"/>
      <c r="F39" s="4"/>
      <c r="G39" s="4"/>
      <c r="H39" s="4"/>
      <c r="I39" s="4"/>
      <c r="J39" s="4"/>
      <c r="K39" s="4"/>
      <c r="L39" s="13"/>
      <c r="M39" s="4"/>
      <c r="N39" s="13"/>
      <c r="O39" s="13"/>
      <c r="P39" s="13"/>
      <c r="Q39" s="4"/>
      <c r="R39" s="13"/>
      <c r="S39" s="4"/>
      <c r="T39" s="4"/>
      <c r="U39" s="4">
        <v>2</v>
      </c>
      <c r="V39" s="13">
        <v>3</v>
      </c>
      <c r="W39" s="212">
        <f t="shared" si="1"/>
        <v>5</v>
      </c>
      <c r="X39" s="4"/>
      <c r="Y39" s="4">
        <v>3</v>
      </c>
      <c r="Z39" s="4"/>
      <c r="AA39" s="13"/>
      <c r="AB39" s="212">
        <f t="shared" si="2"/>
        <v>3</v>
      </c>
      <c r="AC39" s="4"/>
      <c r="AD39" s="4">
        <v>0</v>
      </c>
      <c r="AE39" s="4"/>
      <c r="AF39" s="4"/>
      <c r="AG39" s="151"/>
      <c r="AH39" s="4"/>
      <c r="AI39" s="4"/>
      <c r="AJ39" s="4"/>
      <c r="AK39" s="4"/>
      <c r="AL39" s="4"/>
      <c r="AM39" s="4"/>
      <c r="AN39" s="4">
        <v>3</v>
      </c>
      <c r="AO39" s="152">
        <v>2</v>
      </c>
      <c r="AP39" s="4"/>
      <c r="AQ39" s="13"/>
      <c r="AR39" s="4"/>
      <c r="AS39" s="4">
        <v>5</v>
      </c>
      <c r="AT39" s="4"/>
      <c r="AU39" s="4"/>
      <c r="AV39" s="13"/>
      <c r="AW39" s="13"/>
      <c r="AX39" s="13">
        <v>2</v>
      </c>
      <c r="AY39" s="4">
        <v>2</v>
      </c>
      <c r="AZ39" s="13"/>
      <c r="BA39" s="152"/>
      <c r="BB39" s="4"/>
      <c r="BC39" s="13"/>
      <c r="BD39" s="13"/>
      <c r="BE39" s="13"/>
      <c r="BF39" s="4"/>
      <c r="BG39" s="13">
        <v>3</v>
      </c>
      <c r="BH39" s="12">
        <v>5</v>
      </c>
      <c r="BI39" s="153"/>
      <c r="BJ39" s="13"/>
      <c r="BK39" s="12">
        <v>4</v>
      </c>
      <c r="BL39" s="13">
        <v>3</v>
      </c>
      <c r="BM39" s="13"/>
      <c r="BN39" s="13"/>
      <c r="BO39" s="212" t="str">
        <f t="shared" si="3"/>
        <v>20</v>
      </c>
      <c r="BP39" s="4"/>
      <c r="BQ39" s="4"/>
      <c r="BR39" s="4"/>
      <c r="BS39" s="4"/>
      <c r="BT39" s="4">
        <f t="shared" si="0"/>
        <v>0</v>
      </c>
      <c r="BU39" s="4"/>
      <c r="BV39" s="4"/>
      <c r="BW39" s="4"/>
      <c r="BX39" s="4"/>
      <c r="BY39" s="4"/>
      <c r="BZ39" s="13"/>
      <c r="CA39" s="13"/>
      <c r="CB39" s="152"/>
      <c r="CC39" s="13">
        <v>2</v>
      </c>
      <c r="CD39" s="4"/>
      <c r="CE39" s="13"/>
      <c r="CF39" s="212">
        <f t="shared" si="4"/>
        <v>2</v>
      </c>
      <c r="CG39" s="4">
        <v>50</v>
      </c>
      <c r="CH39" s="4">
        <f t="shared" si="5"/>
        <v>80</v>
      </c>
      <c r="CI39" s="19"/>
    </row>
    <row r="40" spans="1:87" s="1" customFormat="1" x14ac:dyDescent="0.15">
      <c r="A40" s="279" t="s">
        <v>615</v>
      </c>
      <c r="B40" s="280"/>
      <c r="C40" s="150" t="s">
        <v>614</v>
      </c>
      <c r="D40" s="4"/>
      <c r="E40" s="4"/>
      <c r="F40" s="4"/>
      <c r="G40" s="4"/>
      <c r="H40" s="4"/>
      <c r="I40" s="4"/>
      <c r="J40" s="4"/>
      <c r="K40" s="4"/>
      <c r="L40" s="13"/>
      <c r="M40" s="4"/>
      <c r="N40" s="13"/>
      <c r="O40" s="13"/>
      <c r="P40" s="13"/>
      <c r="Q40" s="4">
        <v>1</v>
      </c>
      <c r="R40" s="13"/>
      <c r="S40" s="4"/>
      <c r="T40" s="4"/>
      <c r="U40" s="4"/>
      <c r="V40" s="13"/>
      <c r="W40" s="212">
        <f t="shared" si="1"/>
        <v>1</v>
      </c>
      <c r="X40" s="4"/>
      <c r="Y40" s="4"/>
      <c r="Z40" s="4"/>
      <c r="AA40" s="13"/>
      <c r="AB40" s="212">
        <f t="shared" si="2"/>
        <v>0</v>
      </c>
      <c r="AC40" s="4"/>
      <c r="AD40" s="4"/>
      <c r="AE40" s="4"/>
      <c r="AF40" s="4"/>
      <c r="AG40" s="151"/>
      <c r="AH40" s="4"/>
      <c r="AI40" s="4"/>
      <c r="AJ40" s="4"/>
      <c r="AK40" s="4"/>
      <c r="AL40" s="4"/>
      <c r="AM40" s="4"/>
      <c r="AN40" s="4"/>
      <c r="AO40" s="152"/>
      <c r="AP40" s="4"/>
      <c r="AQ40" s="13"/>
      <c r="AR40" s="4"/>
      <c r="AS40" s="4"/>
      <c r="AT40" s="4"/>
      <c r="AU40" s="4"/>
      <c r="AV40" s="13"/>
      <c r="AW40" s="13"/>
      <c r="AX40" s="13"/>
      <c r="AY40" s="4"/>
      <c r="AZ40" s="13"/>
      <c r="BA40" s="152">
        <v>5</v>
      </c>
      <c r="BB40" s="4"/>
      <c r="BC40" s="13"/>
      <c r="BD40" s="13"/>
      <c r="BE40" s="13"/>
      <c r="BF40" s="4"/>
      <c r="BG40" s="13"/>
      <c r="BH40" s="12"/>
      <c r="BI40" s="153"/>
      <c r="BJ40" s="13"/>
      <c r="BK40" s="158">
        <v>4</v>
      </c>
      <c r="BL40" s="13"/>
      <c r="BM40" s="13"/>
      <c r="BN40" s="13"/>
      <c r="BO40" s="212">
        <f t="shared" si="3"/>
        <v>9</v>
      </c>
      <c r="BP40" s="4"/>
      <c r="BQ40" s="4"/>
      <c r="BR40" s="4"/>
      <c r="BS40" s="4"/>
      <c r="BT40" s="4">
        <f t="shared" si="0"/>
        <v>0</v>
      </c>
      <c r="BU40" s="4"/>
      <c r="BV40" s="4"/>
      <c r="BW40" s="4"/>
      <c r="BX40" s="4">
        <v>1</v>
      </c>
      <c r="BY40" s="4"/>
      <c r="BZ40" s="13"/>
      <c r="CA40" s="13"/>
      <c r="CB40" s="152"/>
      <c r="CC40" s="13"/>
      <c r="CD40" s="4"/>
      <c r="CE40" s="13"/>
      <c r="CF40" s="212">
        <f t="shared" si="4"/>
        <v>1</v>
      </c>
      <c r="CG40" s="4">
        <v>50</v>
      </c>
      <c r="CH40" s="4">
        <f t="shared" si="5"/>
        <v>61</v>
      </c>
      <c r="CI40" s="19"/>
    </row>
    <row r="41" spans="1:87" s="1" customFormat="1" x14ac:dyDescent="0.15">
      <c r="A41" s="279" t="s">
        <v>617</v>
      </c>
      <c r="B41" s="280"/>
      <c r="C41" s="150" t="s">
        <v>616</v>
      </c>
      <c r="D41" s="4"/>
      <c r="E41" s="4"/>
      <c r="F41" s="4"/>
      <c r="G41" s="4"/>
      <c r="H41" s="4"/>
      <c r="I41" s="4"/>
      <c r="J41" s="4"/>
      <c r="K41" s="4"/>
      <c r="L41" s="13"/>
      <c r="M41" s="4"/>
      <c r="N41" s="13"/>
      <c r="O41" s="13"/>
      <c r="P41" s="13"/>
      <c r="Q41" s="4"/>
      <c r="R41" s="13"/>
      <c r="S41" s="4"/>
      <c r="T41" s="4"/>
      <c r="U41" s="4"/>
      <c r="V41" s="13"/>
      <c r="W41" s="212">
        <f t="shared" si="1"/>
        <v>0</v>
      </c>
      <c r="X41" s="4">
        <v>3</v>
      </c>
      <c r="Y41" s="4">
        <v>3</v>
      </c>
      <c r="Z41" s="4">
        <v>3</v>
      </c>
      <c r="AA41" s="13">
        <v>2</v>
      </c>
      <c r="AB41" s="212" t="str">
        <f t="shared" si="2"/>
        <v>10</v>
      </c>
      <c r="AC41" s="4"/>
      <c r="AD41" s="4"/>
      <c r="AE41" s="4"/>
      <c r="AF41" s="4"/>
      <c r="AG41" s="151"/>
      <c r="AH41" s="4"/>
      <c r="AI41" s="4"/>
      <c r="AJ41" s="4"/>
      <c r="AK41" s="4"/>
      <c r="AL41" s="4"/>
      <c r="AM41" s="4"/>
      <c r="AN41" s="4">
        <v>3</v>
      </c>
      <c r="AO41" s="152">
        <v>2</v>
      </c>
      <c r="AP41" s="4"/>
      <c r="AQ41" s="13"/>
      <c r="AR41" s="4">
        <v>2</v>
      </c>
      <c r="AS41" s="4"/>
      <c r="AT41" s="4"/>
      <c r="AU41" s="4"/>
      <c r="AV41" s="13"/>
      <c r="AW41" s="13"/>
      <c r="AX41" s="13">
        <v>2</v>
      </c>
      <c r="AY41" s="4">
        <v>2</v>
      </c>
      <c r="AZ41" s="13">
        <v>4</v>
      </c>
      <c r="BA41" s="152"/>
      <c r="BB41" s="4">
        <v>3</v>
      </c>
      <c r="BC41" s="13"/>
      <c r="BD41" s="13"/>
      <c r="BE41" s="13"/>
      <c r="BF41" s="4"/>
      <c r="BG41" s="13"/>
      <c r="BH41" s="12"/>
      <c r="BI41" s="153"/>
      <c r="BJ41" s="13"/>
      <c r="BK41" s="12">
        <v>4</v>
      </c>
      <c r="BL41" s="13"/>
      <c r="BM41" s="13"/>
      <c r="BN41" s="13"/>
      <c r="BO41" s="212" t="str">
        <f t="shared" si="3"/>
        <v>20</v>
      </c>
      <c r="BP41" s="4"/>
      <c r="BQ41" s="4"/>
      <c r="BR41" s="4"/>
      <c r="BS41" s="4"/>
      <c r="BT41" s="4">
        <f t="shared" si="0"/>
        <v>0</v>
      </c>
      <c r="BU41" s="4"/>
      <c r="BV41" s="4">
        <v>3</v>
      </c>
      <c r="BW41" s="4"/>
      <c r="BX41" s="4"/>
      <c r="BY41" s="4"/>
      <c r="BZ41" s="13"/>
      <c r="CA41" s="13"/>
      <c r="CB41" s="152"/>
      <c r="CC41" s="13">
        <v>2</v>
      </c>
      <c r="CD41" s="4"/>
      <c r="CE41" s="13"/>
      <c r="CF41" s="212">
        <f t="shared" si="4"/>
        <v>5</v>
      </c>
      <c r="CG41" s="4">
        <v>50</v>
      </c>
      <c r="CH41" s="4">
        <f t="shared" si="5"/>
        <v>85</v>
      </c>
      <c r="CI41" s="19"/>
    </row>
    <row r="42" spans="1:87" x14ac:dyDescent="0.15">
      <c r="A42" s="279" t="s">
        <v>619</v>
      </c>
      <c r="B42" s="280"/>
      <c r="C42" s="150" t="s">
        <v>618</v>
      </c>
      <c r="D42" s="4"/>
      <c r="E42" s="4"/>
      <c r="F42" s="4"/>
      <c r="G42" s="4"/>
      <c r="H42" s="4"/>
      <c r="I42" s="4"/>
      <c r="J42" s="4"/>
      <c r="K42" s="4"/>
      <c r="L42" s="13"/>
      <c r="M42" s="4"/>
      <c r="N42" s="13"/>
      <c r="O42" s="13"/>
      <c r="P42" s="13"/>
      <c r="Q42" s="4"/>
      <c r="R42" s="13"/>
      <c r="S42" s="4"/>
      <c r="T42" s="4"/>
      <c r="U42" s="4"/>
      <c r="V42" s="13"/>
      <c r="W42" s="212">
        <f t="shared" si="1"/>
        <v>0</v>
      </c>
      <c r="X42" s="4"/>
      <c r="Y42" s="4"/>
      <c r="Z42" s="4"/>
      <c r="AA42" s="13"/>
      <c r="AB42" s="212">
        <f t="shared" si="2"/>
        <v>0</v>
      </c>
      <c r="AC42" s="4"/>
      <c r="AD42" s="4"/>
      <c r="AE42" s="4"/>
      <c r="AF42" s="4"/>
      <c r="AG42" s="151"/>
      <c r="AH42" s="4"/>
      <c r="AI42" s="4"/>
      <c r="AJ42" s="4"/>
      <c r="AK42" s="4"/>
      <c r="AL42" s="4"/>
      <c r="AM42" s="4"/>
      <c r="AN42" s="4"/>
      <c r="AO42" s="152"/>
      <c r="AP42" s="4"/>
      <c r="AQ42" s="13"/>
      <c r="AR42" s="4"/>
      <c r="AS42" s="4"/>
      <c r="AT42" s="4"/>
      <c r="AU42" s="4"/>
      <c r="AV42" s="13"/>
      <c r="AW42" s="13"/>
      <c r="AX42" s="13"/>
      <c r="AY42" s="4"/>
      <c r="AZ42" s="13"/>
      <c r="BA42" s="152"/>
      <c r="BB42" s="4"/>
      <c r="BC42" s="13"/>
      <c r="BD42" s="13"/>
      <c r="BE42" s="13"/>
      <c r="BF42" s="4"/>
      <c r="BG42" s="13"/>
      <c r="BH42" s="12"/>
      <c r="BI42" s="153"/>
      <c r="BJ42" s="13"/>
      <c r="BK42" s="12">
        <v>2</v>
      </c>
      <c r="BL42" s="13"/>
      <c r="BM42" s="13"/>
      <c r="BN42" s="13"/>
      <c r="BO42" s="212">
        <f t="shared" si="3"/>
        <v>2</v>
      </c>
      <c r="BP42" s="4"/>
      <c r="BQ42" s="4"/>
      <c r="BR42" s="4"/>
      <c r="BS42" s="4"/>
      <c r="BT42" s="4">
        <f t="shared" si="0"/>
        <v>0</v>
      </c>
      <c r="BU42" s="4"/>
      <c r="BV42" s="4"/>
      <c r="BW42" s="4"/>
      <c r="BX42" s="4"/>
      <c r="BY42" s="4"/>
      <c r="BZ42" s="13"/>
      <c r="CA42" s="13"/>
      <c r="CB42" s="152"/>
      <c r="CC42" s="13"/>
      <c r="CD42" s="4"/>
      <c r="CE42" s="13"/>
      <c r="CF42" s="212">
        <f t="shared" si="4"/>
        <v>0</v>
      </c>
      <c r="CG42" s="4">
        <v>50</v>
      </c>
      <c r="CH42" s="4">
        <f t="shared" si="5"/>
        <v>52</v>
      </c>
    </row>
    <row r="43" spans="1:87" x14ac:dyDescent="0.15">
      <c r="A43" s="279" t="s">
        <v>621</v>
      </c>
      <c r="B43" s="280"/>
      <c r="C43" s="150" t="s">
        <v>620</v>
      </c>
      <c r="D43" s="4"/>
      <c r="E43" s="4"/>
      <c r="F43" s="4"/>
      <c r="G43" s="4"/>
      <c r="H43" s="4"/>
      <c r="I43" s="4"/>
      <c r="J43" s="4"/>
      <c r="K43" s="4"/>
      <c r="L43" s="13"/>
      <c r="M43" s="4"/>
      <c r="N43" s="13"/>
      <c r="O43" s="13"/>
      <c r="P43" s="13"/>
      <c r="Q43" s="4"/>
      <c r="R43" s="13"/>
      <c r="S43" s="4"/>
      <c r="T43" s="4"/>
      <c r="U43" s="4"/>
      <c r="V43" s="13"/>
      <c r="W43" s="212">
        <f t="shared" si="1"/>
        <v>0</v>
      </c>
      <c r="X43" s="4">
        <v>3</v>
      </c>
      <c r="Y43" s="4">
        <v>3</v>
      </c>
      <c r="Z43" s="4"/>
      <c r="AA43" s="13"/>
      <c r="AB43" s="212">
        <f t="shared" si="2"/>
        <v>6</v>
      </c>
      <c r="AC43" s="4"/>
      <c r="AD43" s="4"/>
      <c r="AE43" s="4"/>
      <c r="AF43" s="4"/>
      <c r="AG43" s="151"/>
      <c r="AH43" s="4"/>
      <c r="AI43" s="4"/>
      <c r="AJ43" s="4"/>
      <c r="AK43" s="4"/>
      <c r="AL43" s="4"/>
      <c r="AM43" s="4">
        <v>2</v>
      </c>
      <c r="AN43" s="4"/>
      <c r="AO43" s="152"/>
      <c r="AP43" s="4"/>
      <c r="AQ43" s="13"/>
      <c r="AR43" s="4">
        <v>2</v>
      </c>
      <c r="AS43" s="4"/>
      <c r="AT43" s="4"/>
      <c r="AU43" s="4"/>
      <c r="AV43" s="13"/>
      <c r="AW43" s="13"/>
      <c r="AX43" s="13"/>
      <c r="AY43" s="4">
        <v>2</v>
      </c>
      <c r="AZ43" s="13"/>
      <c r="BA43" s="152"/>
      <c r="BB43" s="4"/>
      <c r="BC43" s="13"/>
      <c r="BD43" s="13"/>
      <c r="BE43" s="13"/>
      <c r="BF43" s="4"/>
      <c r="BG43" s="13"/>
      <c r="BH43" s="12"/>
      <c r="BI43" s="153"/>
      <c r="BJ43" s="13"/>
      <c r="BK43" s="12"/>
      <c r="BL43" s="13"/>
      <c r="BM43" s="13"/>
      <c r="BN43" s="13"/>
      <c r="BO43" s="212">
        <f t="shared" si="3"/>
        <v>6</v>
      </c>
      <c r="BP43" s="4"/>
      <c r="BQ43" s="4"/>
      <c r="BR43" s="4"/>
      <c r="BS43" s="4"/>
      <c r="BT43" s="4">
        <f t="shared" si="0"/>
        <v>0</v>
      </c>
      <c r="BU43" s="4"/>
      <c r="BV43" s="4"/>
      <c r="BW43" s="4"/>
      <c r="BX43" s="4"/>
      <c r="BY43" s="4"/>
      <c r="BZ43" s="13"/>
      <c r="CA43" s="13"/>
      <c r="CB43" s="152"/>
      <c r="CC43" s="13"/>
      <c r="CD43" s="4"/>
      <c r="CE43" s="13"/>
      <c r="CF43" s="212">
        <f t="shared" si="4"/>
        <v>0</v>
      </c>
      <c r="CG43" s="4">
        <v>50</v>
      </c>
      <c r="CH43" s="4">
        <f t="shared" si="5"/>
        <v>62</v>
      </c>
    </row>
    <row r="44" spans="1:87" x14ac:dyDescent="0.15">
      <c r="A44" s="279" t="s">
        <v>623</v>
      </c>
      <c r="B44" s="280"/>
      <c r="C44" s="150" t="s">
        <v>622</v>
      </c>
      <c r="D44" s="4"/>
      <c r="E44" s="4"/>
      <c r="F44" s="4"/>
      <c r="G44" s="4"/>
      <c r="H44" s="4"/>
      <c r="I44" s="4"/>
      <c r="J44" s="4"/>
      <c r="K44" s="4"/>
      <c r="L44" s="13"/>
      <c r="M44" s="4"/>
      <c r="N44" s="13"/>
      <c r="O44" s="13"/>
      <c r="P44" s="13"/>
      <c r="Q44" s="4"/>
      <c r="R44" s="13"/>
      <c r="S44" s="4">
        <v>3</v>
      </c>
      <c r="T44" s="4"/>
      <c r="U44" s="4"/>
      <c r="V44" s="13"/>
      <c r="W44" s="212">
        <f t="shared" si="1"/>
        <v>3</v>
      </c>
      <c r="X44" s="4">
        <v>3</v>
      </c>
      <c r="Y44" s="4"/>
      <c r="Z44" s="4"/>
      <c r="AA44" s="13"/>
      <c r="AB44" s="212">
        <f t="shared" si="2"/>
        <v>3</v>
      </c>
      <c r="AC44" s="4"/>
      <c r="AD44" s="4">
        <v>0</v>
      </c>
      <c r="AE44" s="4"/>
      <c r="AF44" s="4">
        <v>3</v>
      </c>
      <c r="AG44" s="151"/>
      <c r="AH44" s="4"/>
      <c r="AI44" s="4"/>
      <c r="AJ44" s="4"/>
      <c r="AK44" s="4"/>
      <c r="AL44" s="4"/>
      <c r="AM44" s="4"/>
      <c r="AN44" s="4"/>
      <c r="AO44" s="152"/>
      <c r="AP44" s="4"/>
      <c r="AQ44" s="13"/>
      <c r="AR44" s="4"/>
      <c r="AS44" s="4">
        <v>3</v>
      </c>
      <c r="AT44" s="4"/>
      <c r="AU44" s="4"/>
      <c r="AV44" s="13"/>
      <c r="AW44" s="13"/>
      <c r="AX44" s="13"/>
      <c r="AY44" s="4"/>
      <c r="AZ44" s="13">
        <v>4</v>
      </c>
      <c r="BA44" s="152"/>
      <c r="BB44" s="4"/>
      <c r="BC44" s="13"/>
      <c r="BD44" s="13"/>
      <c r="BE44" s="13"/>
      <c r="BF44" s="4"/>
      <c r="BG44" s="13"/>
      <c r="BH44" s="12"/>
      <c r="BI44" s="153"/>
      <c r="BJ44" s="13"/>
      <c r="BK44" s="12">
        <v>4</v>
      </c>
      <c r="BL44" s="13"/>
      <c r="BM44" s="13"/>
      <c r="BN44" s="13"/>
      <c r="BO44" s="212">
        <f t="shared" si="3"/>
        <v>14</v>
      </c>
      <c r="BP44" s="4"/>
      <c r="BQ44" s="4"/>
      <c r="BR44" s="4"/>
      <c r="BS44" s="4"/>
      <c r="BT44" s="4">
        <f t="shared" si="0"/>
        <v>0</v>
      </c>
      <c r="BU44" s="4"/>
      <c r="BV44" s="4"/>
      <c r="BW44" s="4"/>
      <c r="BX44" s="4"/>
      <c r="BY44" s="4"/>
      <c r="BZ44" s="13">
        <v>2</v>
      </c>
      <c r="CA44" s="13"/>
      <c r="CB44" s="152"/>
      <c r="CC44" s="13">
        <v>2</v>
      </c>
      <c r="CD44" s="4"/>
      <c r="CE44" s="13"/>
      <c r="CF44" s="212">
        <f t="shared" si="4"/>
        <v>4</v>
      </c>
      <c r="CG44" s="4">
        <v>50</v>
      </c>
      <c r="CH44" s="4">
        <f t="shared" si="5"/>
        <v>74</v>
      </c>
    </row>
    <row r="45" spans="1:87" x14ac:dyDescent="0.15">
      <c r="A45" s="279" t="s">
        <v>625</v>
      </c>
      <c r="B45" s="280"/>
      <c r="C45" s="150" t="s">
        <v>624</v>
      </c>
      <c r="D45" s="4"/>
      <c r="E45" s="4"/>
      <c r="F45" s="4"/>
      <c r="G45" s="4"/>
      <c r="H45" s="4"/>
      <c r="I45" s="4"/>
      <c r="J45" s="4"/>
      <c r="K45" s="4"/>
      <c r="L45" s="13"/>
      <c r="M45" s="4"/>
      <c r="N45" s="13"/>
      <c r="O45" s="13"/>
      <c r="P45" s="13"/>
      <c r="Q45" s="4"/>
      <c r="R45" s="13"/>
      <c r="S45" s="4"/>
      <c r="T45" s="4"/>
      <c r="U45" s="4"/>
      <c r="V45" s="13"/>
      <c r="W45" s="212">
        <f t="shared" si="1"/>
        <v>0</v>
      </c>
      <c r="X45" s="4">
        <v>3</v>
      </c>
      <c r="Y45" s="4">
        <v>3</v>
      </c>
      <c r="Z45" s="4"/>
      <c r="AA45" s="13"/>
      <c r="AB45" s="212">
        <f t="shared" si="2"/>
        <v>6</v>
      </c>
      <c r="AC45" s="4"/>
      <c r="AD45" s="4"/>
      <c r="AE45" s="4"/>
      <c r="AF45" s="4"/>
      <c r="AG45" s="151"/>
      <c r="AH45" s="4"/>
      <c r="AI45" s="4"/>
      <c r="AJ45" s="4"/>
      <c r="AK45" s="4"/>
      <c r="AL45" s="4"/>
      <c r="AM45" s="4"/>
      <c r="AN45" s="4"/>
      <c r="AO45" s="152"/>
      <c r="AP45" s="4"/>
      <c r="AQ45" s="13"/>
      <c r="AR45" s="4"/>
      <c r="AS45" s="4"/>
      <c r="AT45" s="4"/>
      <c r="AU45" s="4"/>
      <c r="AV45" s="13"/>
      <c r="AW45" s="13"/>
      <c r="AX45" s="13"/>
      <c r="AY45" s="4"/>
      <c r="AZ45" s="13"/>
      <c r="BA45" s="152"/>
      <c r="BB45" s="4"/>
      <c r="BC45" s="13"/>
      <c r="BD45" s="13"/>
      <c r="BE45" s="13"/>
      <c r="BF45" s="4"/>
      <c r="BG45" s="13"/>
      <c r="BH45" s="12"/>
      <c r="BI45" s="153"/>
      <c r="BJ45" s="13"/>
      <c r="BK45" s="12"/>
      <c r="BL45" s="13"/>
      <c r="BM45" s="13"/>
      <c r="BN45" s="13"/>
      <c r="BO45" s="212">
        <f t="shared" si="3"/>
        <v>0</v>
      </c>
      <c r="BP45" s="4"/>
      <c r="BQ45" s="4"/>
      <c r="BR45" s="4"/>
      <c r="BS45" s="4"/>
      <c r="BT45" s="4">
        <f t="shared" si="0"/>
        <v>0</v>
      </c>
      <c r="BU45" s="4"/>
      <c r="BV45" s="4"/>
      <c r="BW45" s="4"/>
      <c r="BX45" s="4"/>
      <c r="BY45" s="4"/>
      <c r="BZ45" s="13"/>
      <c r="CA45" s="13"/>
      <c r="CB45" s="152"/>
      <c r="CC45" s="13">
        <v>2</v>
      </c>
      <c r="CD45" s="4"/>
      <c r="CE45" s="13"/>
      <c r="CF45" s="212">
        <f t="shared" si="4"/>
        <v>2</v>
      </c>
      <c r="CG45" s="4">
        <v>50</v>
      </c>
      <c r="CH45" s="4">
        <f t="shared" si="5"/>
        <v>58</v>
      </c>
    </row>
    <row r="46" spans="1:87" x14ac:dyDescent="0.15">
      <c r="A46" s="279" t="s">
        <v>627</v>
      </c>
      <c r="B46" s="280"/>
      <c r="C46" s="150" t="s">
        <v>626</v>
      </c>
      <c r="D46" s="4"/>
      <c r="E46" s="4"/>
      <c r="F46" s="4"/>
      <c r="G46" s="4"/>
      <c r="H46" s="4"/>
      <c r="I46" s="4"/>
      <c r="J46" s="4"/>
      <c r="K46" s="4"/>
      <c r="L46" s="13"/>
      <c r="M46" s="4"/>
      <c r="N46" s="13"/>
      <c r="O46" s="13"/>
      <c r="P46" s="13"/>
      <c r="Q46" s="4"/>
      <c r="R46" s="13"/>
      <c r="S46" s="4"/>
      <c r="T46" s="4"/>
      <c r="U46" s="4"/>
      <c r="V46" s="13"/>
      <c r="W46" s="212">
        <f t="shared" si="1"/>
        <v>0</v>
      </c>
      <c r="X46" s="4"/>
      <c r="Y46" s="4"/>
      <c r="Z46" s="4"/>
      <c r="AA46" s="13"/>
      <c r="AB46" s="212">
        <f t="shared" si="2"/>
        <v>0</v>
      </c>
      <c r="AC46" s="4"/>
      <c r="AD46" s="4"/>
      <c r="AE46" s="4"/>
      <c r="AF46" s="4"/>
      <c r="AG46" s="151"/>
      <c r="AH46" s="4"/>
      <c r="AI46" s="4"/>
      <c r="AJ46" s="4"/>
      <c r="AK46" s="4"/>
      <c r="AL46" s="4"/>
      <c r="AM46" s="4"/>
      <c r="AN46" s="4"/>
      <c r="AO46" s="152"/>
      <c r="AP46" s="4"/>
      <c r="AQ46" s="13"/>
      <c r="AR46" s="4"/>
      <c r="AS46" s="4"/>
      <c r="AT46" s="4"/>
      <c r="AU46" s="4"/>
      <c r="AV46" s="13"/>
      <c r="AW46" s="13"/>
      <c r="AX46" s="13"/>
      <c r="AY46" s="4"/>
      <c r="AZ46" s="13"/>
      <c r="BA46" s="152"/>
      <c r="BB46" s="4"/>
      <c r="BC46" s="13"/>
      <c r="BD46" s="13"/>
      <c r="BE46" s="13"/>
      <c r="BF46" s="4"/>
      <c r="BG46" s="13"/>
      <c r="BH46" s="12"/>
      <c r="BI46" s="153"/>
      <c r="BJ46" s="13"/>
      <c r="BK46" s="12"/>
      <c r="BL46" s="13"/>
      <c r="BM46" s="13"/>
      <c r="BN46" s="13"/>
      <c r="BO46" s="212">
        <f t="shared" si="3"/>
        <v>0</v>
      </c>
      <c r="BP46" s="4"/>
      <c r="BQ46" s="4"/>
      <c r="BR46" s="4"/>
      <c r="BS46" s="4"/>
      <c r="BT46" s="4">
        <f t="shared" si="0"/>
        <v>0</v>
      </c>
      <c r="BU46" s="4"/>
      <c r="BV46" s="4"/>
      <c r="BW46" s="4"/>
      <c r="BX46" s="4"/>
      <c r="BY46" s="4"/>
      <c r="BZ46" s="13"/>
      <c r="CA46" s="13"/>
      <c r="CB46" s="152"/>
      <c r="CC46" s="13"/>
      <c r="CD46" s="4"/>
      <c r="CE46" s="13"/>
      <c r="CF46" s="212">
        <f t="shared" si="4"/>
        <v>0</v>
      </c>
      <c r="CG46" s="4">
        <v>50</v>
      </c>
      <c r="CH46" s="4">
        <f t="shared" si="5"/>
        <v>50</v>
      </c>
    </row>
    <row r="47" spans="1:87" x14ac:dyDescent="0.15">
      <c r="A47" s="279" t="s">
        <v>629</v>
      </c>
      <c r="B47" s="280"/>
      <c r="C47" s="150" t="s">
        <v>628</v>
      </c>
      <c r="D47" s="4"/>
      <c r="E47" s="4"/>
      <c r="F47" s="4"/>
      <c r="G47" s="4"/>
      <c r="H47" s="4"/>
      <c r="I47" s="4"/>
      <c r="J47" s="4"/>
      <c r="K47" s="4"/>
      <c r="L47" s="13"/>
      <c r="M47" s="4"/>
      <c r="N47" s="13"/>
      <c r="O47" s="13"/>
      <c r="P47" s="13"/>
      <c r="Q47" s="4"/>
      <c r="R47" s="13"/>
      <c r="S47" s="4"/>
      <c r="T47" s="4"/>
      <c r="U47" s="4"/>
      <c r="V47" s="13"/>
      <c r="W47" s="212">
        <f t="shared" si="1"/>
        <v>0</v>
      </c>
      <c r="X47" s="4"/>
      <c r="Y47" s="4"/>
      <c r="Z47" s="4"/>
      <c r="AA47" s="13"/>
      <c r="AB47" s="212">
        <f t="shared" si="2"/>
        <v>0</v>
      </c>
      <c r="AC47" s="4"/>
      <c r="AD47" s="4"/>
      <c r="AE47" s="4"/>
      <c r="AF47" s="4"/>
      <c r="AG47" s="151"/>
      <c r="AH47" s="4"/>
      <c r="AI47" s="4"/>
      <c r="AJ47" s="4"/>
      <c r="AK47" s="4"/>
      <c r="AL47" s="4"/>
      <c r="AM47" s="4"/>
      <c r="AN47" s="4"/>
      <c r="AO47" s="152"/>
      <c r="AP47" s="4"/>
      <c r="AQ47" s="13"/>
      <c r="AR47" s="4"/>
      <c r="AS47" s="4"/>
      <c r="AT47" s="4"/>
      <c r="AU47" s="4"/>
      <c r="AV47" s="13"/>
      <c r="AW47" s="13"/>
      <c r="AX47" s="13"/>
      <c r="AY47" s="4"/>
      <c r="AZ47" s="13"/>
      <c r="BA47" s="152"/>
      <c r="BB47" s="4"/>
      <c r="BC47" s="13"/>
      <c r="BD47" s="13"/>
      <c r="BE47" s="13"/>
      <c r="BF47" s="4"/>
      <c r="BG47" s="13"/>
      <c r="BH47" s="12"/>
      <c r="BI47" s="153"/>
      <c r="BJ47" s="13"/>
      <c r="BK47" s="12"/>
      <c r="BL47" s="13"/>
      <c r="BM47" s="13"/>
      <c r="BN47" s="13"/>
      <c r="BO47" s="212">
        <f t="shared" si="3"/>
        <v>0</v>
      </c>
      <c r="BP47" s="4"/>
      <c r="BQ47" s="4"/>
      <c r="BR47" s="4"/>
      <c r="BS47" s="4"/>
      <c r="BT47" s="4">
        <f t="shared" si="0"/>
        <v>0</v>
      </c>
      <c r="BU47" s="4"/>
      <c r="BV47" s="4"/>
      <c r="BW47" s="4"/>
      <c r="BX47" s="4"/>
      <c r="BY47" s="4"/>
      <c r="BZ47" s="13"/>
      <c r="CA47" s="13"/>
      <c r="CB47" s="152"/>
      <c r="CC47" s="13"/>
      <c r="CD47" s="4"/>
      <c r="CE47" s="13"/>
      <c r="CF47" s="212">
        <f t="shared" si="4"/>
        <v>0</v>
      </c>
      <c r="CG47" s="4">
        <v>50</v>
      </c>
      <c r="CH47" s="4">
        <f t="shared" si="5"/>
        <v>50</v>
      </c>
    </row>
    <row r="48" spans="1:87" x14ac:dyDescent="0.25">
      <c r="A48" s="279" t="s">
        <v>630</v>
      </c>
      <c r="B48" s="280"/>
      <c r="C48" s="150" t="s">
        <v>1734</v>
      </c>
      <c r="D48" s="4"/>
      <c r="E48" s="4"/>
      <c r="F48" s="4"/>
      <c r="G48" s="4"/>
      <c r="H48" s="4"/>
      <c r="I48" s="4"/>
      <c r="J48" s="4"/>
      <c r="K48" s="4"/>
      <c r="L48" s="13"/>
      <c r="M48" s="4"/>
      <c r="N48" s="13"/>
      <c r="O48" s="13">
        <v>1</v>
      </c>
      <c r="P48" s="13"/>
      <c r="Q48" s="4"/>
      <c r="R48" s="13"/>
      <c r="S48" s="4"/>
      <c r="T48" s="4"/>
      <c r="U48" s="4"/>
      <c r="V48" s="13"/>
      <c r="W48" s="212">
        <f t="shared" si="1"/>
        <v>1</v>
      </c>
      <c r="X48" s="4">
        <v>3</v>
      </c>
      <c r="Y48" s="4">
        <v>3</v>
      </c>
      <c r="Z48" s="4">
        <v>3</v>
      </c>
      <c r="AA48" s="13">
        <v>2</v>
      </c>
      <c r="AB48" s="212" t="str">
        <f t="shared" si="2"/>
        <v>10</v>
      </c>
      <c r="AC48" s="4"/>
      <c r="AD48" s="4"/>
      <c r="AE48" s="4"/>
      <c r="AF48" s="4"/>
      <c r="AG48" s="151"/>
      <c r="AH48" s="4"/>
      <c r="AI48" s="4"/>
      <c r="AJ48" s="4"/>
      <c r="AK48" s="4"/>
      <c r="AL48" s="4"/>
      <c r="AM48" s="4"/>
      <c r="AN48" s="4">
        <v>3</v>
      </c>
      <c r="AO48" s="152"/>
      <c r="AP48" s="4"/>
      <c r="AQ48" s="13"/>
      <c r="AR48" s="4">
        <v>2</v>
      </c>
      <c r="AS48" s="4"/>
      <c r="AT48" s="4"/>
      <c r="AU48" s="4"/>
      <c r="AV48" s="13"/>
      <c r="AW48" s="13"/>
      <c r="AX48" s="13"/>
      <c r="AY48" s="4">
        <v>2</v>
      </c>
      <c r="AZ48" s="13">
        <v>4</v>
      </c>
      <c r="BA48" s="152"/>
      <c r="BB48" s="4">
        <v>3</v>
      </c>
      <c r="BC48" s="13"/>
      <c r="BD48" s="13"/>
      <c r="BE48" s="13"/>
      <c r="BF48" s="4"/>
      <c r="BG48" s="13"/>
      <c r="BH48" s="12">
        <v>5</v>
      </c>
      <c r="BI48" s="153"/>
      <c r="BJ48" s="13"/>
      <c r="BK48" s="12">
        <v>4</v>
      </c>
      <c r="BL48" s="13"/>
      <c r="BM48" s="13"/>
      <c r="BN48" s="13"/>
      <c r="BO48" s="212" t="str">
        <f t="shared" si="3"/>
        <v>20</v>
      </c>
      <c r="BP48" s="4"/>
      <c r="BQ48" s="4"/>
      <c r="BR48" s="4"/>
      <c r="BS48" s="4"/>
      <c r="BT48" s="4">
        <f t="shared" si="0"/>
        <v>0</v>
      </c>
      <c r="BU48" s="4"/>
      <c r="BV48" s="4">
        <v>3</v>
      </c>
      <c r="BW48" s="4"/>
      <c r="BX48" s="4"/>
      <c r="BY48" s="4"/>
      <c r="BZ48" s="13"/>
      <c r="CA48" s="13"/>
      <c r="CB48" s="152"/>
      <c r="CC48" s="13">
        <v>2</v>
      </c>
      <c r="CD48" s="4"/>
      <c r="CE48" s="13"/>
      <c r="CF48" s="212">
        <f t="shared" si="4"/>
        <v>5</v>
      </c>
      <c r="CG48" s="4">
        <v>50</v>
      </c>
      <c r="CH48" s="4">
        <f t="shared" si="5"/>
        <v>86</v>
      </c>
    </row>
    <row r="49" spans="1:86" x14ac:dyDescent="0.25">
      <c r="A49" s="279" t="s">
        <v>631</v>
      </c>
      <c r="B49" s="280"/>
      <c r="C49" s="150" t="s">
        <v>1735</v>
      </c>
      <c r="D49" s="4"/>
      <c r="E49" s="4"/>
      <c r="F49" s="4"/>
      <c r="G49" s="4"/>
      <c r="H49" s="4"/>
      <c r="I49" s="4"/>
      <c r="J49" s="4">
        <v>2</v>
      </c>
      <c r="K49" s="4"/>
      <c r="L49" s="13"/>
      <c r="M49" s="4"/>
      <c r="N49" s="13"/>
      <c r="O49" s="13"/>
      <c r="P49" s="13"/>
      <c r="Q49" s="4"/>
      <c r="R49" s="13"/>
      <c r="S49" s="4"/>
      <c r="T49" s="4"/>
      <c r="U49" s="13"/>
      <c r="V49" s="13"/>
      <c r="W49" s="212">
        <f t="shared" si="1"/>
        <v>2</v>
      </c>
      <c r="X49" s="4"/>
      <c r="Y49" s="4"/>
      <c r="Z49" s="4"/>
      <c r="AA49" s="13"/>
      <c r="AB49" s="212">
        <f t="shared" si="2"/>
        <v>0</v>
      </c>
      <c r="AC49" s="4"/>
      <c r="AD49" s="4"/>
      <c r="AE49" s="4"/>
      <c r="AF49" s="4"/>
      <c r="AG49" s="151"/>
      <c r="AH49" s="4"/>
      <c r="AI49" s="4"/>
      <c r="AJ49" s="4"/>
      <c r="AK49" s="4"/>
      <c r="AL49" s="4"/>
      <c r="AM49" s="4"/>
      <c r="AN49" s="4"/>
      <c r="AO49" s="152"/>
      <c r="AP49" s="4"/>
      <c r="AQ49" s="13"/>
      <c r="AR49" s="4">
        <v>2</v>
      </c>
      <c r="AS49" s="4"/>
      <c r="AT49" s="4"/>
      <c r="AU49" s="4"/>
      <c r="AV49" s="13"/>
      <c r="AW49" s="13"/>
      <c r="AX49" s="4"/>
      <c r="AY49" s="4">
        <v>2</v>
      </c>
      <c r="AZ49" s="13"/>
      <c r="BA49" s="152"/>
      <c r="BB49" s="4">
        <v>3</v>
      </c>
      <c r="BC49" s="13"/>
      <c r="BD49" s="13"/>
      <c r="BE49" s="13"/>
      <c r="BF49" s="4"/>
      <c r="BG49" s="13"/>
      <c r="BH49" s="12"/>
      <c r="BI49" s="153"/>
      <c r="BJ49" s="13"/>
      <c r="BK49" s="12">
        <v>4</v>
      </c>
      <c r="BL49" s="13"/>
      <c r="BM49" s="13"/>
      <c r="BN49" s="13"/>
      <c r="BO49" s="212">
        <f t="shared" si="3"/>
        <v>11</v>
      </c>
      <c r="BP49" s="4"/>
      <c r="BQ49" s="4"/>
      <c r="BR49" s="4"/>
      <c r="BS49" s="4"/>
      <c r="BT49" s="4">
        <f t="shared" si="0"/>
        <v>0</v>
      </c>
      <c r="BU49" s="4"/>
      <c r="BV49" s="4"/>
      <c r="BW49" s="4"/>
      <c r="BX49" s="4"/>
      <c r="BY49" s="4"/>
      <c r="BZ49" s="13"/>
      <c r="CA49" s="13"/>
      <c r="CB49" s="152"/>
      <c r="CC49" s="13">
        <v>2</v>
      </c>
      <c r="CD49" s="4"/>
      <c r="CE49" s="13"/>
      <c r="CF49" s="212">
        <f t="shared" si="4"/>
        <v>2</v>
      </c>
      <c r="CG49" s="4">
        <v>50</v>
      </c>
      <c r="CH49" s="4">
        <f t="shared" si="5"/>
        <v>65</v>
      </c>
    </row>
  </sheetData>
  <mergeCells count="137">
    <mergeCell ref="CG2:CG6"/>
    <mergeCell ref="CH2:CH6"/>
    <mergeCell ref="A3:C3"/>
    <mergeCell ref="W3:W6"/>
    <mergeCell ref="AB3:AB6"/>
    <mergeCell ref="BO3:BO6"/>
    <mergeCell ref="BT3:BT6"/>
    <mergeCell ref="CF3:CF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D1:CH1"/>
    <mergeCell ref="D2:W2"/>
    <mergeCell ref="X2:AB2"/>
    <mergeCell ref="AC2:BN2"/>
    <mergeCell ref="BP2:BS2"/>
    <mergeCell ref="BU2:CE2"/>
    <mergeCell ref="O5:O6"/>
    <mergeCell ref="P5:P6"/>
    <mergeCell ref="Q5:Q6"/>
    <mergeCell ref="R5:R6"/>
    <mergeCell ref="S5:S6"/>
    <mergeCell ref="J5:J6"/>
    <mergeCell ref="K5:K6"/>
    <mergeCell ref="L5:L6"/>
    <mergeCell ref="M5:M6"/>
    <mergeCell ref="N5:N6"/>
    <mergeCell ref="Z5:Z6"/>
    <mergeCell ref="AA5:AA6"/>
    <mergeCell ref="AC5:AC6"/>
    <mergeCell ref="AD5:AD6"/>
    <mergeCell ref="AE5:AE6"/>
    <mergeCell ref="T5:T6"/>
    <mergeCell ref="U5:U6"/>
    <mergeCell ref="V5:V6"/>
    <mergeCell ref="X5:X6"/>
    <mergeCell ref="Y5:Y6"/>
    <mergeCell ref="AK5:AK6"/>
    <mergeCell ref="AL5:AL6"/>
    <mergeCell ref="AM5:AM6"/>
    <mergeCell ref="AN5:AN6"/>
    <mergeCell ref="AO5:AO6"/>
    <mergeCell ref="AF5:AF6"/>
    <mergeCell ref="AG5:AG6"/>
    <mergeCell ref="AH5:AH6"/>
    <mergeCell ref="AI5:AI6"/>
    <mergeCell ref="AJ5:AJ6"/>
    <mergeCell ref="AU5:AU6"/>
    <mergeCell ref="AV5:AV6"/>
    <mergeCell ref="AW5:AW6"/>
    <mergeCell ref="AX5:AX6"/>
    <mergeCell ref="AY5:AY6"/>
    <mergeCell ref="AP5:AP6"/>
    <mergeCell ref="AQ5:AQ6"/>
    <mergeCell ref="AR5:AR6"/>
    <mergeCell ref="AS5:AS6"/>
    <mergeCell ref="AT5:AT6"/>
    <mergeCell ref="CE5:CE6"/>
    <mergeCell ref="BV5:BV6"/>
    <mergeCell ref="BW5:BW6"/>
    <mergeCell ref="BX5:BX6"/>
    <mergeCell ref="BY5:BY6"/>
    <mergeCell ref="BZ5:BZ6"/>
    <mergeCell ref="BP5:BP6"/>
    <mergeCell ref="BQ5:BQ6"/>
    <mergeCell ref="BR5:BR6"/>
    <mergeCell ref="BS5:BS6"/>
    <mergeCell ref="BU5:BU6"/>
    <mergeCell ref="A6:B6"/>
    <mergeCell ref="A7:B7"/>
    <mergeCell ref="A8:B8"/>
    <mergeCell ref="A9:B9"/>
    <mergeCell ref="A10:B10"/>
    <mergeCell ref="CA5:CA6"/>
    <mergeCell ref="CB5:CB6"/>
    <mergeCell ref="CC5:CC6"/>
    <mergeCell ref="CD5:CD6"/>
    <mergeCell ref="BJ5:BJ6"/>
    <mergeCell ref="BK5:BK6"/>
    <mergeCell ref="BL5:BL6"/>
    <mergeCell ref="BM5:BM6"/>
    <mergeCell ref="BN5:BN6"/>
    <mergeCell ref="BE5:BE6"/>
    <mergeCell ref="BF5:BF6"/>
    <mergeCell ref="BG5:BG6"/>
    <mergeCell ref="BH5:BH6"/>
    <mergeCell ref="BI5:BI6"/>
    <mergeCell ref="AZ5:AZ6"/>
    <mergeCell ref="BA5:BA6"/>
    <mergeCell ref="BB5:BB6"/>
    <mergeCell ref="BC5:BC6"/>
    <mergeCell ref="BD5:BD6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26:B26"/>
    <mergeCell ref="A27:B27"/>
    <mergeCell ref="A28:B28"/>
    <mergeCell ref="A29:B29"/>
    <mergeCell ref="A30:B30"/>
    <mergeCell ref="A21:B21"/>
    <mergeCell ref="A22:B22"/>
    <mergeCell ref="A23:B23"/>
    <mergeCell ref="A24:B24"/>
    <mergeCell ref="A25:B2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46:B46"/>
    <mergeCell ref="A47:B47"/>
    <mergeCell ref="A48:B48"/>
    <mergeCell ref="A49:B49"/>
    <mergeCell ref="A41:B41"/>
    <mergeCell ref="A42:B42"/>
    <mergeCell ref="A43:B43"/>
    <mergeCell ref="A44:B44"/>
    <mergeCell ref="A45:B45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5"/>
  <sheetViews>
    <sheetView workbookViewId="0">
      <selection sqref="A1:C2"/>
    </sheetView>
  </sheetViews>
  <sheetFormatPr defaultRowHeight="14.4" x14ac:dyDescent="0.25"/>
  <cols>
    <col min="1" max="2" width="10.77734375" style="19" customWidth="1"/>
    <col min="3" max="3" width="12" style="19" customWidth="1"/>
    <col min="4" max="18" width="15.6640625" style="19" customWidth="1"/>
    <col min="19" max="19" width="9" style="19"/>
    <col min="20" max="26" width="15.6640625" style="19" customWidth="1"/>
    <col min="27" max="27" width="9" style="19"/>
    <col min="28" max="30" width="15.6640625" style="19" customWidth="1"/>
    <col min="31" max="31" width="15.6640625" style="227" customWidth="1"/>
    <col min="32" max="61" width="15.6640625" style="19" customWidth="1"/>
    <col min="62" max="62" width="9" style="19"/>
    <col min="63" max="67" width="15.6640625" style="19" customWidth="1"/>
    <col min="68" max="68" width="9" style="19"/>
    <col min="69" max="73" width="15.6640625" style="19" customWidth="1"/>
    <col min="74" max="16384" width="8.88671875" style="19"/>
  </cols>
  <sheetData>
    <row r="1" spans="1:76" ht="35.25" customHeight="1" x14ac:dyDescent="0.25">
      <c r="A1" s="257" t="s">
        <v>1914</v>
      </c>
      <c r="B1" s="257"/>
      <c r="C1" s="257"/>
      <c r="D1" s="258" t="s">
        <v>1915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</row>
    <row r="2" spans="1:76" ht="14.25" customHeight="1" x14ac:dyDescent="0.25">
      <c r="A2" s="257"/>
      <c r="B2" s="257"/>
      <c r="C2" s="257"/>
      <c r="D2" s="255" t="s">
        <v>2263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 t="s">
        <v>2259</v>
      </c>
      <c r="U2" s="255"/>
      <c r="V2" s="255"/>
      <c r="W2" s="255"/>
      <c r="X2" s="255"/>
      <c r="Y2" s="255"/>
      <c r="Z2" s="255"/>
      <c r="AA2" s="255"/>
      <c r="AB2" s="255" t="s">
        <v>2260</v>
      </c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F2" s="213"/>
      <c r="BG2" s="213"/>
      <c r="BH2" s="213"/>
      <c r="BI2" s="43"/>
      <c r="BJ2" s="43"/>
      <c r="BK2" s="255" t="s">
        <v>2261</v>
      </c>
      <c r="BL2" s="255"/>
      <c r="BM2" s="255"/>
      <c r="BN2" s="255"/>
      <c r="BO2" s="255"/>
      <c r="BP2" s="43"/>
      <c r="BQ2" s="255" t="s">
        <v>2262</v>
      </c>
      <c r="BR2" s="255"/>
      <c r="BS2" s="255"/>
      <c r="BT2" s="255"/>
      <c r="BU2" s="255"/>
      <c r="BV2" s="43"/>
      <c r="BW2" s="263" t="s">
        <v>1916</v>
      </c>
      <c r="BX2" s="255" t="s">
        <v>1183</v>
      </c>
    </row>
    <row r="3" spans="1:76" ht="15.6" x14ac:dyDescent="0.25">
      <c r="A3" s="255" t="s">
        <v>1184</v>
      </c>
      <c r="B3" s="255"/>
      <c r="C3" s="255"/>
      <c r="D3" s="164" t="s">
        <v>1657</v>
      </c>
      <c r="E3" s="164" t="s">
        <v>1661</v>
      </c>
      <c r="F3" s="164" t="s">
        <v>1917</v>
      </c>
      <c r="G3" s="43">
        <v>5.3</v>
      </c>
      <c r="H3" s="43">
        <v>5.13</v>
      </c>
      <c r="I3" s="43" t="s">
        <v>1848</v>
      </c>
      <c r="J3" s="43" t="s">
        <v>1744</v>
      </c>
      <c r="K3" s="171">
        <v>2.5</v>
      </c>
      <c r="L3" s="171">
        <v>1.1200000000000001</v>
      </c>
      <c r="M3" s="172">
        <v>1.2</v>
      </c>
      <c r="N3" s="172">
        <v>1.1499999999999999</v>
      </c>
      <c r="O3" s="172">
        <v>1.2</v>
      </c>
      <c r="P3" s="172" t="s">
        <v>1661</v>
      </c>
      <c r="Q3" s="4"/>
      <c r="R3" s="4"/>
      <c r="S3" s="255" t="s">
        <v>1185</v>
      </c>
      <c r="T3" s="164" t="s">
        <v>1271</v>
      </c>
      <c r="U3" s="164" t="s">
        <v>1667</v>
      </c>
      <c r="V3" s="4"/>
      <c r="W3" s="43">
        <v>5.5</v>
      </c>
      <c r="X3" s="171">
        <v>4.25</v>
      </c>
      <c r="Y3" s="4"/>
      <c r="Z3" s="43">
        <v>6.2</v>
      </c>
      <c r="AA3" s="255" t="s">
        <v>1189</v>
      </c>
      <c r="AB3" s="164" t="s">
        <v>1918</v>
      </c>
      <c r="AC3" s="4">
        <v>11.1</v>
      </c>
      <c r="AD3" s="4" t="s">
        <v>1919</v>
      </c>
      <c r="AE3" s="228" t="s">
        <v>2272</v>
      </c>
      <c r="AF3" s="4" t="s">
        <v>1271</v>
      </c>
      <c r="AG3" s="4" t="s">
        <v>1669</v>
      </c>
      <c r="AH3" s="43">
        <v>4.3</v>
      </c>
      <c r="AI3" s="43">
        <v>3.2</v>
      </c>
      <c r="AJ3" s="43">
        <v>3.2</v>
      </c>
      <c r="AK3" s="43">
        <v>4.4000000000000004</v>
      </c>
      <c r="AL3" s="43">
        <v>3.25</v>
      </c>
      <c r="AM3" s="43">
        <v>4.12</v>
      </c>
      <c r="AN3" s="43">
        <v>4.5999999999999996</v>
      </c>
      <c r="AO3" s="171">
        <v>4.12</v>
      </c>
      <c r="AP3" s="171">
        <v>4.1500000000000004</v>
      </c>
      <c r="AQ3" s="43">
        <v>7.12</v>
      </c>
      <c r="AR3" s="43">
        <v>7.4</v>
      </c>
      <c r="AS3" s="43">
        <v>7.2</v>
      </c>
      <c r="AT3" s="43">
        <v>6.2</v>
      </c>
      <c r="AU3" s="43">
        <v>6.13</v>
      </c>
      <c r="AV3" s="43">
        <v>6.22</v>
      </c>
      <c r="AW3" s="171">
        <v>5.8</v>
      </c>
      <c r="AX3" s="43">
        <v>5.23</v>
      </c>
      <c r="AY3" s="43">
        <v>6.3</v>
      </c>
      <c r="AZ3" s="43">
        <v>2.8</v>
      </c>
      <c r="BA3" s="43">
        <v>3.13</v>
      </c>
      <c r="BB3" s="43">
        <v>12.2</v>
      </c>
      <c r="BC3" s="43" t="s">
        <v>1201</v>
      </c>
      <c r="BD3" s="43">
        <v>12.21</v>
      </c>
      <c r="BE3" s="4"/>
      <c r="BF3" s="225" t="s">
        <v>2267</v>
      </c>
      <c r="BG3" s="228" t="s">
        <v>2269</v>
      </c>
      <c r="BH3" s="215"/>
      <c r="BI3" s="82"/>
      <c r="BJ3" s="255" t="s">
        <v>1199</v>
      </c>
      <c r="BK3" s="43">
        <v>4.17</v>
      </c>
      <c r="BL3" s="4"/>
      <c r="BM3" s="56">
        <v>5.24</v>
      </c>
      <c r="BN3" s="171">
        <v>5.17</v>
      </c>
      <c r="BO3" s="43">
        <v>5.24</v>
      </c>
      <c r="BP3" s="255" t="s">
        <v>1202</v>
      </c>
      <c r="BQ3" s="171">
        <v>1.1499999999999999</v>
      </c>
      <c r="BR3" s="171">
        <v>3.21</v>
      </c>
      <c r="BS3" s="171">
        <v>3.17</v>
      </c>
      <c r="BT3" s="43">
        <v>3.22</v>
      </c>
      <c r="BU3" s="171">
        <v>1.1499999999999999</v>
      </c>
      <c r="BV3" s="255" t="s">
        <v>1207</v>
      </c>
      <c r="BW3" s="264"/>
      <c r="BX3" s="255"/>
    </row>
    <row r="4" spans="1:76" ht="79.95" customHeight="1" x14ac:dyDescent="0.25">
      <c r="A4" s="255" t="s">
        <v>1208</v>
      </c>
      <c r="B4" s="255"/>
      <c r="C4" s="255"/>
      <c r="D4" s="41" t="s">
        <v>1623</v>
      </c>
      <c r="E4" s="41" t="s">
        <v>1920</v>
      </c>
      <c r="F4" s="41" t="s">
        <v>1921</v>
      </c>
      <c r="G4" s="173" t="s">
        <v>1922</v>
      </c>
      <c r="H4" s="173" t="s">
        <v>1923</v>
      </c>
      <c r="I4" s="174" t="s">
        <v>1766</v>
      </c>
      <c r="J4" s="174" t="s">
        <v>1514</v>
      </c>
      <c r="K4" s="174" t="s">
        <v>1810</v>
      </c>
      <c r="L4" s="118" t="s">
        <v>1924</v>
      </c>
      <c r="M4" s="118" t="s">
        <v>1608</v>
      </c>
      <c r="N4" s="118" t="s">
        <v>1768</v>
      </c>
      <c r="O4" s="118" t="s">
        <v>1925</v>
      </c>
      <c r="P4" s="61" t="s">
        <v>1771</v>
      </c>
      <c r="Q4" s="118"/>
      <c r="R4" s="61"/>
      <c r="S4" s="255"/>
      <c r="T4" s="41" t="s">
        <v>1926</v>
      </c>
      <c r="U4" s="41" t="s">
        <v>1927</v>
      </c>
      <c r="V4" s="175" t="s">
        <v>1403</v>
      </c>
      <c r="W4" s="173" t="s">
        <v>1928</v>
      </c>
      <c r="X4" s="176" t="s">
        <v>1929</v>
      </c>
      <c r="Y4" s="41" t="s">
        <v>1930</v>
      </c>
      <c r="Z4" s="43" t="s">
        <v>1775</v>
      </c>
      <c r="AA4" s="255"/>
      <c r="AB4" s="41" t="s">
        <v>1931</v>
      </c>
      <c r="AC4" s="41" t="s">
        <v>1611</v>
      </c>
      <c r="AD4" s="41" t="s">
        <v>1695</v>
      </c>
      <c r="AE4" s="231" t="s">
        <v>2273</v>
      </c>
      <c r="AF4" s="41" t="s">
        <v>1932</v>
      </c>
      <c r="AG4" s="41" t="s">
        <v>1638</v>
      </c>
      <c r="AH4" s="177" t="s">
        <v>1228</v>
      </c>
      <c r="AI4" s="173" t="s">
        <v>1933</v>
      </c>
      <c r="AJ4" s="173" t="s">
        <v>1933</v>
      </c>
      <c r="AK4" s="173" t="s">
        <v>1934</v>
      </c>
      <c r="AL4" s="173" t="s">
        <v>1786</v>
      </c>
      <c r="AM4" s="173" t="s">
        <v>1935</v>
      </c>
      <c r="AN4" s="173" t="s">
        <v>1936</v>
      </c>
      <c r="AO4" s="178" t="s">
        <v>1937</v>
      </c>
      <c r="AP4" s="178" t="s">
        <v>1938</v>
      </c>
      <c r="AQ4" s="43" t="s">
        <v>1939</v>
      </c>
      <c r="AR4" s="43" t="s">
        <v>1940</v>
      </c>
      <c r="AS4" s="43" t="s">
        <v>1941</v>
      </c>
      <c r="AT4" s="43" t="s">
        <v>1649</v>
      </c>
      <c r="AU4" s="179" t="s">
        <v>1611</v>
      </c>
      <c r="AV4" s="178" t="s">
        <v>1631</v>
      </c>
      <c r="AW4" s="176" t="s">
        <v>1617</v>
      </c>
      <c r="AX4" s="43" t="s">
        <v>1646</v>
      </c>
      <c r="AY4" s="43" t="s">
        <v>1942</v>
      </c>
      <c r="AZ4" s="179" t="s">
        <v>1943</v>
      </c>
      <c r="BA4" s="179" t="s">
        <v>1304</v>
      </c>
      <c r="BB4" s="179" t="s">
        <v>1695</v>
      </c>
      <c r="BC4" s="179" t="s">
        <v>1616</v>
      </c>
      <c r="BD4" s="179" t="s">
        <v>1695</v>
      </c>
      <c r="BE4" s="41" t="s">
        <v>1944</v>
      </c>
      <c r="BF4" s="226" t="s">
        <v>2268</v>
      </c>
      <c r="BG4" s="230" t="s">
        <v>2270</v>
      </c>
      <c r="BH4" s="224"/>
      <c r="BI4" s="195" t="s">
        <v>2221</v>
      </c>
      <c r="BJ4" s="255"/>
      <c r="BK4" s="173" t="s">
        <v>1945</v>
      </c>
      <c r="BL4" s="178" t="s">
        <v>1946</v>
      </c>
      <c r="BM4" s="180" t="s">
        <v>1947</v>
      </c>
      <c r="BN4" s="176" t="s">
        <v>1948</v>
      </c>
      <c r="BO4" s="180" t="s">
        <v>1947</v>
      </c>
      <c r="BP4" s="255"/>
      <c r="BQ4" s="178" t="s">
        <v>1837</v>
      </c>
      <c r="BR4" s="178" t="s">
        <v>1949</v>
      </c>
      <c r="BS4" s="176" t="s">
        <v>1950</v>
      </c>
      <c r="BT4" s="173" t="s">
        <v>1951</v>
      </c>
      <c r="BU4" s="178" t="s">
        <v>1837</v>
      </c>
      <c r="BV4" s="255"/>
      <c r="BW4" s="264"/>
      <c r="BX4" s="255"/>
    </row>
    <row r="5" spans="1:76" ht="15.6" x14ac:dyDescent="0.25">
      <c r="A5" s="255" t="s">
        <v>1252</v>
      </c>
      <c r="B5" s="255"/>
      <c r="C5" s="255"/>
      <c r="D5" s="256" t="s">
        <v>1952</v>
      </c>
      <c r="E5" s="256" t="s">
        <v>1253</v>
      </c>
      <c r="F5" s="256" t="s">
        <v>1343</v>
      </c>
      <c r="G5" s="292" t="s">
        <v>1343</v>
      </c>
      <c r="H5" s="292" t="s">
        <v>1253</v>
      </c>
      <c r="I5" s="292" t="s">
        <v>1343</v>
      </c>
      <c r="J5" s="288" t="s">
        <v>1343</v>
      </c>
      <c r="K5" s="290" t="s">
        <v>1343</v>
      </c>
      <c r="L5" s="290" t="s">
        <v>1343</v>
      </c>
      <c r="M5" s="290" t="s">
        <v>1343</v>
      </c>
      <c r="N5" s="290" t="s">
        <v>1343</v>
      </c>
      <c r="O5" s="290" t="s">
        <v>1343</v>
      </c>
      <c r="P5" s="292" t="s">
        <v>1343</v>
      </c>
      <c r="Q5" s="4"/>
      <c r="R5" s="254"/>
      <c r="S5" s="255"/>
      <c r="T5" s="256" t="s">
        <v>1343</v>
      </c>
      <c r="U5" s="256" t="s">
        <v>1253</v>
      </c>
      <c r="V5" s="293" t="s">
        <v>1253</v>
      </c>
      <c r="W5" s="292" t="s">
        <v>1253</v>
      </c>
      <c r="X5" s="287" t="s">
        <v>1343</v>
      </c>
      <c r="Y5" s="254"/>
      <c r="Z5" s="263" t="s">
        <v>1253</v>
      </c>
      <c r="AA5" s="255"/>
      <c r="AB5" s="256" t="s">
        <v>1253</v>
      </c>
      <c r="AC5" s="254" t="s">
        <v>1347</v>
      </c>
      <c r="AD5" s="254" t="s">
        <v>1253</v>
      </c>
      <c r="AE5" s="228"/>
      <c r="AF5" s="254" t="s">
        <v>1343</v>
      </c>
      <c r="AG5" s="254" t="s">
        <v>1253</v>
      </c>
      <c r="AH5" s="292" t="s">
        <v>1343</v>
      </c>
      <c r="AI5" s="292" t="s">
        <v>1343</v>
      </c>
      <c r="AJ5" s="292" t="s">
        <v>1343</v>
      </c>
      <c r="AK5" s="288" t="s">
        <v>1343</v>
      </c>
      <c r="AL5" s="288" t="s">
        <v>1253</v>
      </c>
      <c r="AM5" s="288" t="s">
        <v>1253</v>
      </c>
      <c r="AN5" s="292" t="s">
        <v>1253</v>
      </c>
      <c r="AO5" s="293" t="s">
        <v>1343</v>
      </c>
      <c r="AP5" s="293" t="s">
        <v>1343</v>
      </c>
      <c r="AQ5" s="263" t="s">
        <v>1253</v>
      </c>
      <c r="AR5" s="263" t="s">
        <v>1253</v>
      </c>
      <c r="AS5" s="263" t="s">
        <v>1253</v>
      </c>
      <c r="AT5" s="263" t="s">
        <v>1253</v>
      </c>
      <c r="AU5" s="292" t="s">
        <v>1253</v>
      </c>
      <c r="AV5" s="292" t="s">
        <v>1343</v>
      </c>
      <c r="AW5" s="287" t="s">
        <v>1253</v>
      </c>
      <c r="AX5" s="263" t="s">
        <v>1253</v>
      </c>
      <c r="AY5" s="263" t="s">
        <v>1253</v>
      </c>
      <c r="AZ5" s="292" t="s">
        <v>1343</v>
      </c>
      <c r="BA5" s="292" t="s">
        <v>1343</v>
      </c>
      <c r="BB5" s="292" t="s">
        <v>1253</v>
      </c>
      <c r="BC5" s="292" t="s">
        <v>1253</v>
      </c>
      <c r="BD5" s="292" t="s">
        <v>1253</v>
      </c>
      <c r="BE5" s="254"/>
      <c r="BF5" s="254" t="s">
        <v>1343</v>
      </c>
      <c r="BG5" s="254" t="s">
        <v>2271</v>
      </c>
      <c r="BH5" s="28"/>
      <c r="BI5" s="182"/>
      <c r="BJ5" s="255"/>
      <c r="BK5" s="292" t="s">
        <v>1253</v>
      </c>
      <c r="BL5" s="241" t="s">
        <v>1253</v>
      </c>
      <c r="BM5" s="241" t="s">
        <v>1343</v>
      </c>
      <c r="BN5" s="287" t="s">
        <v>1343</v>
      </c>
      <c r="BO5" s="288" t="s">
        <v>1343</v>
      </c>
      <c r="BP5" s="255"/>
      <c r="BQ5" s="290" t="s">
        <v>1343</v>
      </c>
      <c r="BR5" s="290" t="s">
        <v>1343</v>
      </c>
      <c r="BS5" s="287" t="s">
        <v>1343</v>
      </c>
      <c r="BT5" s="293" t="s">
        <v>1343</v>
      </c>
      <c r="BU5" s="290" t="s">
        <v>1343</v>
      </c>
      <c r="BV5" s="255"/>
      <c r="BW5" s="264"/>
      <c r="BX5" s="255"/>
    </row>
    <row r="6" spans="1:76" ht="15.6" x14ac:dyDescent="0.25">
      <c r="A6" s="255" t="s">
        <v>1</v>
      </c>
      <c r="B6" s="255"/>
      <c r="C6" s="43" t="s">
        <v>2</v>
      </c>
      <c r="D6" s="254"/>
      <c r="E6" s="254"/>
      <c r="F6" s="254"/>
      <c r="G6" s="292"/>
      <c r="H6" s="292"/>
      <c r="I6" s="292"/>
      <c r="J6" s="289"/>
      <c r="K6" s="291"/>
      <c r="L6" s="291"/>
      <c r="M6" s="291"/>
      <c r="N6" s="291"/>
      <c r="O6" s="291"/>
      <c r="P6" s="292"/>
      <c r="Q6" s="4"/>
      <c r="R6" s="254"/>
      <c r="S6" s="255"/>
      <c r="T6" s="254"/>
      <c r="U6" s="254"/>
      <c r="V6" s="277"/>
      <c r="W6" s="292"/>
      <c r="X6" s="287"/>
      <c r="Y6" s="277"/>
      <c r="Z6" s="265"/>
      <c r="AA6" s="255"/>
      <c r="AB6" s="254"/>
      <c r="AC6" s="254"/>
      <c r="AD6" s="254"/>
      <c r="AE6" s="228"/>
      <c r="AF6" s="254"/>
      <c r="AG6" s="254"/>
      <c r="AH6" s="292"/>
      <c r="AI6" s="292"/>
      <c r="AJ6" s="292"/>
      <c r="AK6" s="289"/>
      <c r="AL6" s="294"/>
      <c r="AM6" s="289"/>
      <c r="AN6" s="292"/>
      <c r="AO6" s="293"/>
      <c r="AP6" s="293"/>
      <c r="AQ6" s="265"/>
      <c r="AR6" s="265"/>
      <c r="AS6" s="265"/>
      <c r="AT6" s="265"/>
      <c r="AU6" s="292"/>
      <c r="AV6" s="292"/>
      <c r="AW6" s="287"/>
      <c r="AX6" s="265"/>
      <c r="AY6" s="265"/>
      <c r="AZ6" s="292"/>
      <c r="BA6" s="292"/>
      <c r="BB6" s="292"/>
      <c r="BC6" s="292"/>
      <c r="BD6" s="292"/>
      <c r="BE6" s="254"/>
      <c r="BF6" s="254"/>
      <c r="BG6" s="254"/>
      <c r="BH6" s="216"/>
      <c r="BI6" s="181"/>
      <c r="BJ6" s="255"/>
      <c r="BK6" s="292"/>
      <c r="BL6" s="277"/>
      <c r="BM6" s="277"/>
      <c r="BN6" s="287"/>
      <c r="BO6" s="289"/>
      <c r="BP6" s="255"/>
      <c r="BQ6" s="291"/>
      <c r="BR6" s="291"/>
      <c r="BS6" s="287"/>
      <c r="BT6" s="293"/>
      <c r="BU6" s="291"/>
      <c r="BV6" s="255"/>
      <c r="BW6" s="265"/>
      <c r="BX6" s="255"/>
    </row>
    <row r="7" spans="1:76" x14ac:dyDescent="0.25">
      <c r="A7" s="286" t="s">
        <v>1953</v>
      </c>
      <c r="B7" s="286"/>
      <c r="C7" s="183" t="s">
        <v>1954</v>
      </c>
      <c r="D7" s="4"/>
      <c r="E7" s="4"/>
      <c r="F7" s="4"/>
      <c r="G7" s="4"/>
      <c r="H7" s="4"/>
      <c r="I7" s="4"/>
      <c r="J7" s="4"/>
      <c r="K7" s="4">
        <v>2</v>
      </c>
      <c r="L7" s="4"/>
      <c r="M7" s="4"/>
      <c r="N7" s="4"/>
      <c r="O7" s="4"/>
      <c r="P7" s="4"/>
      <c r="Q7" s="4"/>
      <c r="R7" s="4"/>
      <c r="S7" s="4">
        <f t="shared" ref="S7:S45" si="0">SUM(D7:R7)</f>
        <v>2</v>
      </c>
      <c r="T7" s="4"/>
      <c r="U7" s="4"/>
      <c r="V7" s="4"/>
      <c r="W7" s="4"/>
      <c r="X7" s="4"/>
      <c r="Y7" s="4"/>
      <c r="Z7" s="4"/>
      <c r="AA7" s="4">
        <f t="shared" ref="AA7:AA45" si="1">SUM(T7:Z7)</f>
        <v>0</v>
      </c>
      <c r="AB7" s="4"/>
      <c r="AC7" s="4"/>
      <c r="AD7" s="4"/>
      <c r="AE7" s="228"/>
      <c r="AF7" s="4"/>
      <c r="AG7" s="4"/>
      <c r="AH7" s="4"/>
      <c r="AI7" s="4"/>
      <c r="AJ7" s="4"/>
      <c r="AK7" s="4"/>
      <c r="AL7" s="4"/>
      <c r="AM7" s="4"/>
      <c r="AN7" s="4">
        <v>3</v>
      </c>
      <c r="AO7" s="4">
        <v>2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>
        <v>2</v>
      </c>
      <c r="BA7" s="4">
        <v>3</v>
      </c>
      <c r="BB7" s="4"/>
      <c r="BC7" s="4"/>
      <c r="BD7" s="4"/>
      <c r="BE7" s="4"/>
      <c r="BF7" s="214"/>
      <c r="BG7" s="214"/>
      <c r="BH7" s="214"/>
      <c r="BI7" s="23"/>
      <c r="BJ7" s="4">
        <f>IF(SUM(AB7:BI7)&gt;20,"20",SUM(AB7:BI7))</f>
        <v>10</v>
      </c>
      <c r="BK7" s="4"/>
      <c r="BL7" s="4"/>
      <c r="BM7" s="4"/>
      <c r="BN7" s="4"/>
      <c r="BO7" s="4"/>
      <c r="BP7" s="4">
        <f>IF(SUM(BK7:BO7)&gt;5,"5",SUM(BK7:BO7))</f>
        <v>0</v>
      </c>
      <c r="BQ7" s="4"/>
      <c r="BR7" s="4"/>
      <c r="BS7" s="4"/>
      <c r="BT7" s="4"/>
      <c r="BU7" s="4"/>
      <c r="BV7" s="4">
        <f t="shared" ref="BV7:BV45" si="2">IF(SUM(BQ7:BU7)&gt;15,"15",SUM(BQ7:BU7))</f>
        <v>0</v>
      </c>
      <c r="BW7" s="4">
        <v>50</v>
      </c>
      <c r="BX7" s="4">
        <f t="shared" ref="BX7:BX45" si="3">S7+AA7+BJ7+BP7+BV7+BW7</f>
        <v>62</v>
      </c>
    </row>
    <row r="8" spans="1:76" x14ac:dyDescent="0.25">
      <c r="A8" s="286" t="s">
        <v>1955</v>
      </c>
      <c r="B8" s="286"/>
      <c r="C8" s="183" t="s">
        <v>1956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>
        <f t="shared" si="0"/>
        <v>0</v>
      </c>
      <c r="T8" s="4"/>
      <c r="U8" s="4"/>
      <c r="V8" s="4"/>
      <c r="W8" s="4"/>
      <c r="X8" s="4"/>
      <c r="Y8" s="4"/>
      <c r="Z8" s="4"/>
      <c r="AA8" s="4">
        <f t="shared" si="1"/>
        <v>0</v>
      </c>
      <c r="AB8" s="4"/>
      <c r="AC8" s="4"/>
      <c r="AD8" s="4"/>
      <c r="AE8" s="228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214"/>
      <c r="BG8" s="214"/>
      <c r="BH8" s="214"/>
      <c r="BI8" s="23"/>
      <c r="BJ8" s="212">
        <f t="shared" ref="BJ8:BJ45" si="4">IF(SUM(AB8:BI8)&gt;20,"20",SUM(AB8:BI8))</f>
        <v>0</v>
      </c>
      <c r="BK8" s="4"/>
      <c r="BL8" s="4"/>
      <c r="BM8" s="4"/>
      <c r="BN8" s="4"/>
      <c r="BO8" s="4"/>
      <c r="BP8" s="212">
        <f t="shared" ref="BP8:BP45" si="5">IF(SUM(BK8:BO8)&gt;5,"5",SUM(BK8:BO8))</f>
        <v>0</v>
      </c>
      <c r="BQ8" s="4"/>
      <c r="BR8" s="4"/>
      <c r="BS8" s="4"/>
      <c r="BT8" s="4"/>
      <c r="BU8" s="4"/>
      <c r="BV8" s="4">
        <f t="shared" si="2"/>
        <v>0</v>
      </c>
      <c r="BW8" s="4">
        <v>50</v>
      </c>
      <c r="BX8" s="4">
        <f t="shared" si="3"/>
        <v>50</v>
      </c>
    </row>
    <row r="9" spans="1:76" x14ac:dyDescent="0.25">
      <c r="A9" s="286" t="s">
        <v>1957</v>
      </c>
      <c r="B9" s="286"/>
      <c r="C9" s="183" t="s">
        <v>1958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>
        <f t="shared" si="0"/>
        <v>0</v>
      </c>
      <c r="T9" s="4"/>
      <c r="U9" s="4"/>
      <c r="V9" s="4"/>
      <c r="W9" s="4"/>
      <c r="X9" s="4"/>
      <c r="Y9" s="4">
        <v>6</v>
      </c>
      <c r="Z9" s="4"/>
      <c r="AA9" s="4">
        <f t="shared" si="1"/>
        <v>6</v>
      </c>
      <c r="AB9" s="4"/>
      <c r="AC9" s="4"/>
      <c r="AD9" s="4"/>
      <c r="AE9" s="228"/>
      <c r="AF9" s="4"/>
      <c r="AG9" s="4"/>
      <c r="AH9" s="4"/>
      <c r="AI9" s="4"/>
      <c r="AJ9" s="4"/>
      <c r="AK9" s="4"/>
      <c r="AL9" s="4"/>
      <c r="AM9" s="4"/>
      <c r="AN9" s="4">
        <v>3</v>
      </c>
      <c r="AO9" s="4"/>
      <c r="AP9" s="4"/>
      <c r="AQ9" s="4"/>
      <c r="AR9" s="4"/>
      <c r="AS9" s="4"/>
      <c r="AT9" s="4"/>
      <c r="AU9" s="4"/>
      <c r="AV9" s="4"/>
      <c r="AW9" s="4">
        <v>5</v>
      </c>
      <c r="AX9" s="4"/>
      <c r="AY9" s="4"/>
      <c r="AZ9" s="4"/>
      <c r="BA9" s="4">
        <v>3</v>
      </c>
      <c r="BB9" s="4"/>
      <c r="BC9" s="4"/>
      <c r="BD9" s="4"/>
      <c r="BE9" s="4"/>
      <c r="BF9" s="214"/>
      <c r="BG9" s="214"/>
      <c r="BH9" s="214"/>
      <c r="BI9" s="23"/>
      <c r="BJ9" s="212">
        <f t="shared" si="4"/>
        <v>11</v>
      </c>
      <c r="BK9" s="4"/>
      <c r="BL9" s="4"/>
      <c r="BM9" s="4"/>
      <c r="BN9" s="4"/>
      <c r="BO9" s="4"/>
      <c r="BP9" s="212">
        <f t="shared" si="5"/>
        <v>0</v>
      </c>
      <c r="BQ9" s="4"/>
      <c r="BR9" s="4"/>
      <c r="BS9" s="4">
        <v>3</v>
      </c>
      <c r="BT9" s="4"/>
      <c r="BU9" s="4"/>
      <c r="BV9" s="4">
        <f t="shared" si="2"/>
        <v>3</v>
      </c>
      <c r="BW9" s="4">
        <v>50</v>
      </c>
      <c r="BX9" s="4">
        <f t="shared" si="3"/>
        <v>70</v>
      </c>
    </row>
    <row r="10" spans="1:76" x14ac:dyDescent="0.25">
      <c r="A10" s="286" t="s">
        <v>1959</v>
      </c>
      <c r="B10" s="286"/>
      <c r="C10" s="183" t="s">
        <v>1960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>
        <f t="shared" si="0"/>
        <v>0</v>
      </c>
      <c r="T10" s="4"/>
      <c r="U10" s="4"/>
      <c r="V10" s="4"/>
      <c r="W10" s="4"/>
      <c r="X10" s="4"/>
      <c r="Y10" s="4"/>
      <c r="Z10" s="4"/>
      <c r="AA10" s="4">
        <f t="shared" si="1"/>
        <v>0</v>
      </c>
      <c r="AB10" s="4"/>
      <c r="AC10" s="4">
        <v>5</v>
      </c>
      <c r="AD10" s="4">
        <v>3</v>
      </c>
      <c r="AE10" s="228">
        <v>3</v>
      </c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>
        <v>5</v>
      </c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214"/>
      <c r="BG10" s="214"/>
      <c r="BH10" s="214"/>
      <c r="BI10" s="23"/>
      <c r="BJ10" s="212">
        <f t="shared" si="4"/>
        <v>16</v>
      </c>
      <c r="BK10" s="4"/>
      <c r="BL10" s="4"/>
      <c r="BM10" s="4"/>
      <c r="BN10" s="4"/>
      <c r="BO10" s="4"/>
      <c r="BP10" s="212">
        <f t="shared" si="5"/>
        <v>0</v>
      </c>
      <c r="BQ10" s="4"/>
      <c r="BR10" s="4"/>
      <c r="BS10" s="4"/>
      <c r="BT10" s="4"/>
      <c r="BU10" s="4"/>
      <c r="BV10" s="4">
        <f t="shared" si="2"/>
        <v>0</v>
      </c>
      <c r="BW10" s="4">
        <v>50</v>
      </c>
      <c r="BX10" s="4">
        <f t="shared" si="3"/>
        <v>66</v>
      </c>
    </row>
    <row r="11" spans="1:76" x14ac:dyDescent="0.25">
      <c r="A11" s="275" t="s">
        <v>2265</v>
      </c>
      <c r="B11" s="275"/>
      <c r="C11" s="150" t="s">
        <v>2266</v>
      </c>
      <c r="D11" s="4"/>
      <c r="E11" s="4"/>
      <c r="F11" s="4"/>
      <c r="G11" s="163"/>
      <c r="H11" s="163"/>
      <c r="I11" s="4"/>
      <c r="J11" s="163"/>
      <c r="K11" s="4"/>
      <c r="L11" s="4"/>
      <c r="M11" s="4"/>
      <c r="N11" s="4"/>
      <c r="O11" s="4"/>
      <c r="P11" s="4"/>
      <c r="Q11" s="4"/>
      <c r="R11" s="4"/>
      <c r="S11" s="4">
        <f t="shared" si="0"/>
        <v>0</v>
      </c>
      <c r="T11" s="4"/>
      <c r="U11" s="4"/>
      <c r="V11" s="4"/>
      <c r="W11" s="163"/>
      <c r="X11" s="4"/>
      <c r="Y11" s="4"/>
      <c r="Z11" s="4">
        <v>3</v>
      </c>
      <c r="AA11" s="4">
        <f t="shared" si="1"/>
        <v>3</v>
      </c>
      <c r="AB11" s="4"/>
      <c r="AC11" s="4">
        <v>5</v>
      </c>
      <c r="AD11" s="4"/>
      <c r="AE11" s="228"/>
      <c r="AF11" s="4"/>
      <c r="AG11" s="4"/>
      <c r="AH11" s="4"/>
      <c r="AI11" s="4"/>
      <c r="AJ11" s="4"/>
      <c r="AK11" s="163"/>
      <c r="AL11" s="163"/>
      <c r="AM11" s="163"/>
      <c r="AN11" s="163"/>
      <c r="AO11" s="4"/>
      <c r="AP11" s="4"/>
      <c r="AQ11" s="4"/>
      <c r="AR11" s="4">
        <v>3</v>
      </c>
      <c r="AS11" s="4"/>
      <c r="AT11" s="4"/>
      <c r="AU11" s="4"/>
      <c r="AV11" s="4"/>
      <c r="AW11" s="4">
        <v>4</v>
      </c>
      <c r="AX11" s="4"/>
      <c r="AY11" s="4">
        <v>5</v>
      </c>
      <c r="AZ11" s="4"/>
      <c r="BA11" s="4"/>
      <c r="BB11" s="4"/>
      <c r="BC11" s="4"/>
      <c r="BD11" s="4"/>
      <c r="BE11" s="4"/>
      <c r="BF11" s="214">
        <v>2</v>
      </c>
      <c r="BG11" s="214">
        <v>5</v>
      </c>
      <c r="BH11" s="214"/>
      <c r="BI11" s="23"/>
      <c r="BJ11" s="212" t="str">
        <f t="shared" si="4"/>
        <v>20</v>
      </c>
      <c r="BK11" s="163">
        <v>2</v>
      </c>
      <c r="BL11" s="4"/>
      <c r="BM11" s="4"/>
      <c r="BN11" s="4">
        <v>2</v>
      </c>
      <c r="BO11" s="163"/>
      <c r="BP11" s="212">
        <f t="shared" si="5"/>
        <v>4</v>
      </c>
      <c r="BQ11" s="4"/>
      <c r="BR11" s="4"/>
      <c r="BS11" s="4"/>
      <c r="BT11" s="4"/>
      <c r="BU11" s="4"/>
      <c r="BV11" s="4">
        <f t="shared" si="2"/>
        <v>0</v>
      </c>
      <c r="BW11" s="4">
        <v>50</v>
      </c>
      <c r="BX11" s="4">
        <f t="shared" si="3"/>
        <v>77</v>
      </c>
    </row>
    <row r="12" spans="1:76" x14ac:dyDescent="0.25">
      <c r="A12" s="286" t="s">
        <v>1961</v>
      </c>
      <c r="B12" s="286"/>
      <c r="C12" s="183" t="s">
        <v>1962</v>
      </c>
      <c r="D12" s="4"/>
      <c r="E12" s="4"/>
      <c r="F12" s="4"/>
      <c r="G12" s="4"/>
      <c r="H12" s="4"/>
      <c r="I12" s="4"/>
      <c r="J12" s="163"/>
      <c r="K12" s="4"/>
      <c r="L12" s="4"/>
      <c r="M12" s="4"/>
      <c r="N12" s="4"/>
      <c r="O12" s="4"/>
      <c r="P12" s="4"/>
      <c r="Q12" s="4"/>
      <c r="R12" s="4"/>
      <c r="S12" s="4">
        <f t="shared" si="0"/>
        <v>0</v>
      </c>
      <c r="T12" s="4"/>
      <c r="U12" s="4">
        <v>3</v>
      </c>
      <c r="V12" s="4"/>
      <c r="W12" s="4"/>
      <c r="X12" s="4"/>
      <c r="Y12" s="4"/>
      <c r="Z12" s="4"/>
      <c r="AA12" s="4">
        <f t="shared" si="1"/>
        <v>3</v>
      </c>
      <c r="AB12" s="4"/>
      <c r="AC12" s="4"/>
      <c r="AD12" s="4"/>
      <c r="AE12" s="228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>
        <v>5</v>
      </c>
      <c r="AX12" s="4"/>
      <c r="AY12" s="4"/>
      <c r="AZ12" s="4"/>
      <c r="BA12" s="4"/>
      <c r="BB12" s="4"/>
      <c r="BC12" s="4"/>
      <c r="BD12" s="4"/>
      <c r="BE12" s="4"/>
      <c r="BF12" s="214"/>
      <c r="BG12" s="214"/>
      <c r="BH12" s="214"/>
      <c r="BI12" s="23"/>
      <c r="BJ12" s="212">
        <f t="shared" si="4"/>
        <v>5</v>
      </c>
      <c r="BK12" s="4"/>
      <c r="BL12" s="4"/>
      <c r="BM12" s="4"/>
      <c r="BN12" s="4"/>
      <c r="BO12" s="4"/>
      <c r="BP12" s="212">
        <f t="shared" si="5"/>
        <v>0</v>
      </c>
      <c r="BQ12" s="4"/>
      <c r="BR12" s="4"/>
      <c r="BS12" s="4"/>
      <c r="BT12" s="4"/>
      <c r="BU12" s="4"/>
      <c r="BV12" s="4">
        <f t="shared" si="2"/>
        <v>0</v>
      </c>
      <c r="BW12" s="4">
        <v>50</v>
      </c>
      <c r="BX12" s="4">
        <f t="shared" si="3"/>
        <v>58</v>
      </c>
    </row>
    <row r="13" spans="1:76" x14ac:dyDescent="0.25">
      <c r="A13" s="286" t="s">
        <v>1963</v>
      </c>
      <c r="B13" s="286"/>
      <c r="C13" s="183" t="s">
        <v>1964</v>
      </c>
      <c r="D13" s="4"/>
      <c r="E13" s="4"/>
      <c r="F13" s="4"/>
      <c r="G13" s="4"/>
      <c r="H13" s="4"/>
      <c r="I13" s="4"/>
      <c r="J13" s="163"/>
      <c r="K13" s="4"/>
      <c r="L13" s="4"/>
      <c r="M13" s="4"/>
      <c r="N13" s="4"/>
      <c r="O13" s="4"/>
      <c r="P13" s="4"/>
      <c r="Q13" s="4"/>
      <c r="R13" s="4"/>
      <c r="S13" s="4">
        <f t="shared" si="0"/>
        <v>0</v>
      </c>
      <c r="T13" s="4"/>
      <c r="U13" s="4"/>
      <c r="V13" s="4"/>
      <c r="W13" s="4"/>
      <c r="X13" s="4"/>
      <c r="Y13" s="4"/>
      <c r="Z13" s="4"/>
      <c r="AA13" s="4">
        <f t="shared" si="1"/>
        <v>0</v>
      </c>
      <c r="AB13" s="4"/>
      <c r="AC13" s="4"/>
      <c r="AD13" s="4"/>
      <c r="AE13" s="228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214"/>
      <c r="BG13" s="214"/>
      <c r="BH13" s="214"/>
      <c r="BI13" s="23"/>
      <c r="BJ13" s="212">
        <f t="shared" si="4"/>
        <v>0</v>
      </c>
      <c r="BK13" s="4"/>
      <c r="BL13" s="4"/>
      <c r="BM13" s="4"/>
      <c r="BN13" s="4"/>
      <c r="BO13" s="4"/>
      <c r="BP13" s="212">
        <f t="shared" si="5"/>
        <v>0</v>
      </c>
      <c r="BQ13" s="4"/>
      <c r="BR13" s="4"/>
      <c r="BS13" s="4"/>
      <c r="BT13" s="4"/>
      <c r="BU13" s="4"/>
      <c r="BV13" s="4">
        <f t="shared" si="2"/>
        <v>0</v>
      </c>
      <c r="BW13" s="4">
        <v>50</v>
      </c>
      <c r="BX13" s="4">
        <f t="shared" si="3"/>
        <v>50</v>
      </c>
    </row>
    <row r="14" spans="1:76" x14ac:dyDescent="0.25">
      <c r="A14" s="286" t="s">
        <v>1965</v>
      </c>
      <c r="B14" s="286"/>
      <c r="C14" s="183" t="s">
        <v>1966</v>
      </c>
      <c r="D14" s="4"/>
      <c r="E14" s="4"/>
      <c r="F14" s="4"/>
      <c r="G14" s="4"/>
      <c r="H14" s="4"/>
      <c r="I14" s="4"/>
      <c r="J14" s="163"/>
      <c r="K14" s="4"/>
      <c r="L14" s="4"/>
      <c r="M14" s="4"/>
      <c r="N14" s="4"/>
      <c r="O14" s="4"/>
      <c r="P14" s="4"/>
      <c r="Q14" s="4"/>
      <c r="R14" s="4"/>
      <c r="S14" s="4">
        <f t="shared" si="0"/>
        <v>0</v>
      </c>
      <c r="T14" s="4"/>
      <c r="U14" s="4"/>
      <c r="V14" s="4"/>
      <c r="W14" s="4"/>
      <c r="X14" s="4"/>
      <c r="Y14" s="4"/>
      <c r="Z14" s="4"/>
      <c r="AA14" s="4">
        <f t="shared" si="1"/>
        <v>0</v>
      </c>
      <c r="AB14" s="4"/>
      <c r="AC14" s="4"/>
      <c r="AD14" s="4"/>
      <c r="AE14" s="228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>
        <v>5</v>
      </c>
      <c r="AX14" s="4"/>
      <c r="AY14" s="4"/>
      <c r="AZ14" s="4"/>
      <c r="BA14" s="4"/>
      <c r="BB14" s="4"/>
      <c r="BC14" s="4"/>
      <c r="BD14" s="4"/>
      <c r="BE14" s="4"/>
      <c r="BF14" s="214"/>
      <c r="BG14" s="214"/>
      <c r="BH14" s="214"/>
      <c r="BI14" s="23"/>
      <c r="BJ14" s="212">
        <f t="shared" si="4"/>
        <v>5</v>
      </c>
      <c r="BK14" s="4"/>
      <c r="BL14" s="4"/>
      <c r="BM14" s="4"/>
      <c r="BN14" s="4"/>
      <c r="BO14" s="4"/>
      <c r="BP14" s="212">
        <f t="shared" si="5"/>
        <v>0</v>
      </c>
      <c r="BQ14" s="4"/>
      <c r="BR14" s="4"/>
      <c r="BS14" s="4"/>
      <c r="BT14" s="4"/>
      <c r="BU14" s="4"/>
      <c r="BV14" s="4">
        <f t="shared" si="2"/>
        <v>0</v>
      </c>
      <c r="BW14" s="4">
        <v>50</v>
      </c>
      <c r="BX14" s="4">
        <f t="shared" si="3"/>
        <v>55</v>
      </c>
    </row>
    <row r="15" spans="1:76" x14ac:dyDescent="0.25">
      <c r="A15" s="286" t="s">
        <v>1967</v>
      </c>
      <c r="B15" s="286"/>
      <c r="C15" s="183" t="s">
        <v>1968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>
        <f t="shared" si="0"/>
        <v>0</v>
      </c>
      <c r="T15" s="4"/>
      <c r="U15" s="4"/>
      <c r="V15" s="4">
        <v>3</v>
      </c>
      <c r="W15" s="4"/>
      <c r="X15" s="4"/>
      <c r="Y15" s="4"/>
      <c r="Z15" s="4"/>
      <c r="AA15" s="4">
        <f t="shared" si="1"/>
        <v>3</v>
      </c>
      <c r="AB15" s="4"/>
      <c r="AC15" s="4"/>
      <c r="AD15" s="4"/>
      <c r="AE15" s="228"/>
      <c r="AF15" s="4"/>
      <c r="AG15" s="4"/>
      <c r="AH15" s="4"/>
      <c r="AI15" s="4"/>
      <c r="AJ15" s="4"/>
      <c r="AK15" s="4"/>
      <c r="AL15" s="4"/>
      <c r="AM15" s="4"/>
      <c r="AN15" s="4">
        <v>3</v>
      </c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214"/>
      <c r="BG15" s="214"/>
      <c r="BH15" s="214"/>
      <c r="BI15" s="23"/>
      <c r="BJ15" s="212">
        <f t="shared" si="4"/>
        <v>3</v>
      </c>
      <c r="BK15" s="4"/>
      <c r="BL15" s="4"/>
      <c r="BM15" s="4"/>
      <c r="BN15" s="4"/>
      <c r="BO15" s="4"/>
      <c r="BP15" s="212">
        <f t="shared" si="5"/>
        <v>0</v>
      </c>
      <c r="BQ15" s="4"/>
      <c r="BR15" s="4"/>
      <c r="BS15" s="4"/>
      <c r="BT15" s="4"/>
      <c r="BU15" s="4"/>
      <c r="BV15" s="4">
        <f t="shared" si="2"/>
        <v>0</v>
      </c>
      <c r="BW15" s="4">
        <v>50</v>
      </c>
      <c r="BX15" s="4">
        <f t="shared" si="3"/>
        <v>56</v>
      </c>
    </row>
    <row r="16" spans="1:76" x14ac:dyDescent="0.25">
      <c r="A16" s="286" t="s">
        <v>1969</v>
      </c>
      <c r="B16" s="286"/>
      <c r="C16" s="183" t="s">
        <v>1970</v>
      </c>
      <c r="D16" s="4"/>
      <c r="E16" s="4"/>
      <c r="F16" s="4"/>
      <c r="G16" s="4"/>
      <c r="H16" s="4">
        <v>2</v>
      </c>
      <c r="I16" s="4"/>
      <c r="J16" s="4"/>
      <c r="K16" s="4">
        <v>1</v>
      </c>
      <c r="L16" s="4"/>
      <c r="M16" s="4"/>
      <c r="N16" s="4"/>
      <c r="O16" s="4">
        <v>2</v>
      </c>
      <c r="P16" s="4"/>
      <c r="Q16" s="4"/>
      <c r="R16" s="4"/>
      <c r="S16" s="4">
        <f t="shared" si="0"/>
        <v>5</v>
      </c>
      <c r="T16" s="4"/>
      <c r="U16" s="4"/>
      <c r="V16" s="4"/>
      <c r="W16" s="4">
        <v>2</v>
      </c>
      <c r="X16" s="4"/>
      <c r="Y16" s="4"/>
      <c r="Z16" s="4"/>
      <c r="AA16" s="4">
        <f t="shared" si="1"/>
        <v>2</v>
      </c>
      <c r="AB16" s="4"/>
      <c r="AC16" s="4"/>
      <c r="AD16" s="4"/>
      <c r="AE16" s="228"/>
      <c r="AF16" s="4"/>
      <c r="AG16" s="4"/>
      <c r="AH16" s="4">
        <v>2</v>
      </c>
      <c r="AI16" s="4"/>
      <c r="AJ16" s="4"/>
      <c r="AK16" s="4"/>
      <c r="AL16" s="4">
        <v>2</v>
      </c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>
        <v>5</v>
      </c>
      <c r="AX16" s="4"/>
      <c r="AY16" s="4">
        <v>5</v>
      </c>
      <c r="AZ16" s="4">
        <v>2</v>
      </c>
      <c r="BA16" s="4">
        <v>3</v>
      </c>
      <c r="BB16" s="4"/>
      <c r="BC16" s="4"/>
      <c r="BD16" s="4"/>
      <c r="BE16" s="4"/>
      <c r="BF16" s="214"/>
      <c r="BG16" s="214"/>
      <c r="BH16" s="214"/>
      <c r="BI16" s="23"/>
      <c r="BJ16" s="212">
        <f t="shared" si="4"/>
        <v>19</v>
      </c>
      <c r="BK16" s="4"/>
      <c r="BL16" s="4"/>
      <c r="BM16" s="4"/>
      <c r="BN16" s="4"/>
      <c r="BO16" s="4"/>
      <c r="BP16" s="212">
        <f t="shared" si="5"/>
        <v>0</v>
      </c>
      <c r="BQ16" s="4"/>
      <c r="BR16" s="4"/>
      <c r="BS16" s="4"/>
      <c r="BT16" s="4">
        <v>2</v>
      </c>
      <c r="BU16" s="4"/>
      <c r="BV16" s="4">
        <f t="shared" si="2"/>
        <v>2</v>
      </c>
      <c r="BW16" s="4">
        <v>50</v>
      </c>
      <c r="BX16" s="4">
        <f t="shared" si="3"/>
        <v>78</v>
      </c>
    </row>
    <row r="17" spans="1:76" x14ac:dyDescent="0.25">
      <c r="A17" s="286" t="s">
        <v>1971</v>
      </c>
      <c r="B17" s="286"/>
      <c r="C17" s="183" t="s">
        <v>1972</v>
      </c>
      <c r="D17" s="4"/>
      <c r="E17" s="4"/>
      <c r="F17" s="4"/>
      <c r="G17" s="4">
        <v>1</v>
      </c>
      <c r="H17" s="4">
        <v>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>
        <f t="shared" si="0"/>
        <v>3</v>
      </c>
      <c r="T17" s="4"/>
      <c r="U17" s="4"/>
      <c r="V17" s="4">
        <v>3</v>
      </c>
      <c r="W17" s="4"/>
      <c r="X17" s="4">
        <v>3</v>
      </c>
      <c r="Y17" s="4"/>
      <c r="Z17" s="4"/>
      <c r="AA17" s="4">
        <f t="shared" si="1"/>
        <v>6</v>
      </c>
      <c r="AB17" s="4"/>
      <c r="AC17" s="4"/>
      <c r="AD17" s="4"/>
      <c r="AE17" s="228"/>
      <c r="AF17" s="4"/>
      <c r="AG17" s="4">
        <v>3</v>
      </c>
      <c r="AH17" s="4">
        <v>2</v>
      </c>
      <c r="AI17" s="4"/>
      <c r="AJ17" s="4"/>
      <c r="AK17" s="4"/>
      <c r="AL17" s="4"/>
      <c r="AM17" s="4"/>
      <c r="AN17" s="4"/>
      <c r="AO17" s="4"/>
      <c r="AP17" s="4">
        <v>2</v>
      </c>
      <c r="AQ17" s="4"/>
      <c r="AR17" s="4"/>
      <c r="AS17" s="4"/>
      <c r="AT17" s="4"/>
      <c r="AU17" s="4"/>
      <c r="AV17" s="4"/>
      <c r="AW17" s="4">
        <v>5</v>
      </c>
      <c r="AX17" s="4"/>
      <c r="AY17" s="4"/>
      <c r="AZ17" s="4"/>
      <c r="BA17" s="4">
        <v>5</v>
      </c>
      <c r="BB17" s="4"/>
      <c r="BC17" s="4"/>
      <c r="BD17" s="4"/>
      <c r="BE17" s="4"/>
      <c r="BF17" s="214"/>
      <c r="BG17" s="214"/>
      <c r="BH17" s="214"/>
      <c r="BI17" s="196">
        <v>50</v>
      </c>
      <c r="BJ17" s="212" t="str">
        <f t="shared" si="4"/>
        <v>20</v>
      </c>
      <c r="BK17" s="4"/>
      <c r="BL17" s="4"/>
      <c r="BM17" s="4"/>
      <c r="BN17" s="4"/>
      <c r="BO17" s="4"/>
      <c r="BP17" s="212">
        <f t="shared" si="5"/>
        <v>0</v>
      </c>
      <c r="BQ17" s="4"/>
      <c r="BR17" s="4"/>
      <c r="BS17" s="4"/>
      <c r="BT17" s="4"/>
      <c r="BU17" s="4"/>
      <c r="BV17" s="4">
        <f t="shared" si="2"/>
        <v>0</v>
      </c>
      <c r="BW17" s="4">
        <v>50</v>
      </c>
      <c r="BX17" s="4">
        <f t="shared" si="3"/>
        <v>79</v>
      </c>
    </row>
    <row r="18" spans="1:76" x14ac:dyDescent="0.25">
      <c r="A18" s="286" t="s">
        <v>1973</v>
      </c>
      <c r="B18" s="286"/>
      <c r="C18" s="183" t="s">
        <v>1974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>
        <f t="shared" si="0"/>
        <v>0</v>
      </c>
      <c r="T18" s="4"/>
      <c r="U18" s="4"/>
      <c r="V18" s="4"/>
      <c r="W18" s="4"/>
      <c r="X18" s="4"/>
      <c r="Y18" s="4"/>
      <c r="Z18" s="4"/>
      <c r="AA18" s="4">
        <f t="shared" si="1"/>
        <v>0</v>
      </c>
      <c r="AB18" s="4"/>
      <c r="AC18" s="4"/>
      <c r="AD18" s="4"/>
      <c r="AE18" s="228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214"/>
      <c r="BG18" s="214"/>
      <c r="BH18" s="214"/>
      <c r="BI18" s="23"/>
      <c r="BJ18" s="212">
        <f t="shared" si="4"/>
        <v>0</v>
      </c>
      <c r="BK18" s="4"/>
      <c r="BL18" s="4"/>
      <c r="BM18" s="4"/>
      <c r="BN18" s="4"/>
      <c r="BO18" s="4"/>
      <c r="BP18" s="212">
        <f t="shared" si="5"/>
        <v>0</v>
      </c>
      <c r="BQ18" s="4"/>
      <c r="BR18" s="4"/>
      <c r="BS18" s="4"/>
      <c r="BT18" s="4"/>
      <c r="BU18" s="4"/>
      <c r="BV18" s="4">
        <f t="shared" si="2"/>
        <v>0</v>
      </c>
      <c r="BW18" s="4">
        <v>50</v>
      </c>
      <c r="BX18" s="4">
        <f t="shared" si="3"/>
        <v>50</v>
      </c>
    </row>
    <row r="19" spans="1:76" x14ac:dyDescent="0.25">
      <c r="A19" s="286" t="s">
        <v>1975</v>
      </c>
      <c r="B19" s="286"/>
      <c r="C19" s="183" t="s">
        <v>1976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>
        <f t="shared" si="0"/>
        <v>0</v>
      </c>
      <c r="T19" s="4"/>
      <c r="U19" s="4"/>
      <c r="V19" s="4"/>
      <c r="W19" s="4"/>
      <c r="X19" s="4"/>
      <c r="Y19" s="4"/>
      <c r="Z19" s="4"/>
      <c r="AA19" s="4">
        <f t="shared" si="1"/>
        <v>0</v>
      </c>
      <c r="AB19" s="4"/>
      <c r="AC19" s="4"/>
      <c r="AD19" s="4"/>
      <c r="AE19" s="228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>
        <v>5</v>
      </c>
      <c r="AX19" s="4"/>
      <c r="AY19" s="4"/>
      <c r="AZ19" s="4"/>
      <c r="BA19" s="4"/>
      <c r="BB19" s="4"/>
      <c r="BC19" s="4"/>
      <c r="BD19" s="4"/>
      <c r="BE19" s="4"/>
      <c r="BF19" s="214"/>
      <c r="BG19" s="214"/>
      <c r="BH19" s="214"/>
      <c r="BI19" s="23"/>
      <c r="BJ19" s="212">
        <f t="shared" si="4"/>
        <v>5</v>
      </c>
      <c r="BK19" s="4"/>
      <c r="BL19" s="4"/>
      <c r="BM19" s="4"/>
      <c r="BN19" s="4"/>
      <c r="BO19" s="4"/>
      <c r="BP19" s="212">
        <f t="shared" si="5"/>
        <v>0</v>
      </c>
      <c r="BQ19" s="4"/>
      <c r="BR19" s="4"/>
      <c r="BS19" s="4"/>
      <c r="BT19" s="4"/>
      <c r="BU19" s="4"/>
      <c r="BV19" s="4">
        <f t="shared" si="2"/>
        <v>0</v>
      </c>
      <c r="BW19" s="4">
        <v>50</v>
      </c>
      <c r="BX19" s="4">
        <f t="shared" si="3"/>
        <v>55</v>
      </c>
    </row>
    <row r="20" spans="1:76" x14ac:dyDescent="0.25">
      <c r="A20" s="286" t="s">
        <v>1977</v>
      </c>
      <c r="B20" s="286"/>
      <c r="C20" s="183" t="s">
        <v>1978</v>
      </c>
      <c r="D20" s="4"/>
      <c r="E20" s="4"/>
      <c r="F20" s="4"/>
      <c r="G20" s="4"/>
      <c r="H20" s="4"/>
      <c r="I20" s="4"/>
      <c r="J20" s="4"/>
      <c r="K20" s="4">
        <v>1</v>
      </c>
      <c r="L20" s="4"/>
      <c r="M20" s="4"/>
      <c r="N20" s="4">
        <v>1</v>
      </c>
      <c r="O20" s="4"/>
      <c r="P20" s="4"/>
      <c r="Q20" s="4"/>
      <c r="R20" s="4"/>
      <c r="S20" s="4">
        <f t="shared" si="0"/>
        <v>2</v>
      </c>
      <c r="T20" s="4"/>
      <c r="U20" s="4">
        <v>3</v>
      </c>
      <c r="V20" s="4"/>
      <c r="W20" s="4"/>
      <c r="X20" s="4"/>
      <c r="Y20" s="4"/>
      <c r="Z20" s="4"/>
      <c r="AA20" s="4">
        <f t="shared" si="1"/>
        <v>3</v>
      </c>
      <c r="AB20" s="4"/>
      <c r="AC20" s="4"/>
      <c r="AD20" s="4"/>
      <c r="AE20" s="228"/>
      <c r="AF20" s="4"/>
      <c r="AG20" s="4"/>
      <c r="AH20" s="4">
        <v>2</v>
      </c>
      <c r="AI20" s="4"/>
      <c r="AJ20" s="4"/>
      <c r="AK20" s="4"/>
      <c r="AL20" s="4">
        <v>2</v>
      </c>
      <c r="AM20" s="4"/>
      <c r="AN20" s="4"/>
      <c r="AO20" s="4">
        <v>2</v>
      </c>
      <c r="AP20" s="4"/>
      <c r="AQ20" s="4"/>
      <c r="AR20" s="4"/>
      <c r="AS20" s="4"/>
      <c r="AT20" s="4"/>
      <c r="AU20" s="4"/>
      <c r="AV20" s="4"/>
      <c r="AW20" s="4">
        <v>5</v>
      </c>
      <c r="AX20" s="4"/>
      <c r="AY20" s="4"/>
      <c r="AZ20" s="4">
        <v>2</v>
      </c>
      <c r="BA20" s="4">
        <v>3</v>
      </c>
      <c r="BB20" s="4"/>
      <c r="BC20" s="4"/>
      <c r="BD20" s="4"/>
      <c r="BE20" s="4"/>
      <c r="BF20" s="214"/>
      <c r="BG20" s="214"/>
      <c r="BH20" s="214"/>
      <c r="BI20" s="196">
        <v>50</v>
      </c>
      <c r="BJ20" s="212" t="str">
        <f t="shared" si="4"/>
        <v>20</v>
      </c>
      <c r="BK20" s="4"/>
      <c r="BL20" s="4"/>
      <c r="BM20" s="4"/>
      <c r="BN20" s="4"/>
      <c r="BO20" s="4"/>
      <c r="BP20" s="212">
        <f t="shared" si="5"/>
        <v>0</v>
      </c>
      <c r="BQ20" s="4"/>
      <c r="BR20" s="4"/>
      <c r="BS20" s="4">
        <v>3</v>
      </c>
      <c r="BT20" s="4"/>
      <c r="BU20" s="4"/>
      <c r="BV20" s="4">
        <f t="shared" si="2"/>
        <v>3</v>
      </c>
      <c r="BW20" s="4">
        <v>50</v>
      </c>
      <c r="BX20" s="4">
        <f t="shared" si="3"/>
        <v>78</v>
      </c>
    </row>
    <row r="21" spans="1:76" x14ac:dyDescent="0.25">
      <c r="A21" s="286" t="s">
        <v>1979</v>
      </c>
      <c r="B21" s="286"/>
      <c r="C21" s="183" t="s">
        <v>1980</v>
      </c>
      <c r="D21" s="4"/>
      <c r="E21" s="4"/>
      <c r="F21" s="4"/>
      <c r="G21" s="4"/>
      <c r="H21" s="4"/>
      <c r="I21" s="4"/>
      <c r="J21" s="4"/>
      <c r="K21" s="4"/>
      <c r="L21" s="4"/>
      <c r="M21" s="4">
        <v>2</v>
      </c>
      <c r="N21" s="4"/>
      <c r="O21" s="4"/>
      <c r="P21" s="4"/>
      <c r="Q21" s="4"/>
      <c r="R21" s="4"/>
      <c r="S21" s="4">
        <f t="shared" si="0"/>
        <v>2</v>
      </c>
      <c r="T21" s="4"/>
      <c r="U21" s="4"/>
      <c r="V21" s="4">
        <v>3</v>
      </c>
      <c r="W21" s="4"/>
      <c r="X21" s="4"/>
      <c r="Y21" s="4"/>
      <c r="Z21" s="4"/>
      <c r="AA21" s="4">
        <f t="shared" si="1"/>
        <v>3</v>
      </c>
      <c r="AB21" s="4"/>
      <c r="AC21" s="4"/>
      <c r="AD21" s="4"/>
      <c r="AE21" s="228"/>
      <c r="AF21" s="4"/>
      <c r="AG21" s="4"/>
      <c r="AH21" s="4"/>
      <c r="AI21" s="4"/>
      <c r="AJ21" s="4"/>
      <c r="AK21" s="4"/>
      <c r="AL21" s="4"/>
      <c r="AM21" s="4">
        <v>2</v>
      </c>
      <c r="AN21" s="4">
        <v>3</v>
      </c>
      <c r="AO21" s="4"/>
      <c r="AP21" s="4"/>
      <c r="AQ21" s="4">
        <v>3</v>
      </c>
      <c r="AR21" s="4"/>
      <c r="AS21" s="4"/>
      <c r="AT21" s="4"/>
      <c r="AU21" s="4"/>
      <c r="AV21" s="4"/>
      <c r="AW21" s="4"/>
      <c r="AX21" s="4">
        <v>3</v>
      </c>
      <c r="AY21" s="4"/>
      <c r="AZ21" s="4"/>
      <c r="BA21" s="4"/>
      <c r="BB21" s="4"/>
      <c r="BC21" s="4"/>
      <c r="BD21" s="4"/>
      <c r="BE21" s="4"/>
      <c r="BF21" s="214"/>
      <c r="BG21" s="214"/>
      <c r="BH21" s="214"/>
      <c r="BI21" s="196">
        <v>40</v>
      </c>
      <c r="BJ21" s="212" t="str">
        <f t="shared" si="4"/>
        <v>20</v>
      </c>
      <c r="BK21" s="4"/>
      <c r="BL21" s="4">
        <v>1</v>
      </c>
      <c r="BM21" s="4"/>
      <c r="BN21" s="4"/>
      <c r="BO21" s="4"/>
      <c r="BP21" s="212">
        <f t="shared" si="5"/>
        <v>1</v>
      </c>
      <c r="BQ21" s="4"/>
      <c r="BR21" s="4"/>
      <c r="BS21" s="4"/>
      <c r="BT21" s="4"/>
      <c r="BU21" s="4"/>
      <c r="BV21" s="4">
        <f t="shared" si="2"/>
        <v>0</v>
      </c>
      <c r="BW21" s="4">
        <v>50</v>
      </c>
      <c r="BX21" s="4">
        <f t="shared" si="3"/>
        <v>76</v>
      </c>
    </row>
    <row r="22" spans="1:76" x14ac:dyDescent="0.25">
      <c r="A22" s="286" t="s">
        <v>1981</v>
      </c>
      <c r="B22" s="286"/>
      <c r="C22" s="183" t="s">
        <v>1982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>
        <f t="shared" si="0"/>
        <v>0</v>
      </c>
      <c r="T22" s="4"/>
      <c r="U22" s="4">
        <v>3</v>
      </c>
      <c r="V22" s="4"/>
      <c r="W22" s="4"/>
      <c r="X22" s="4"/>
      <c r="Y22" s="4">
        <v>6</v>
      </c>
      <c r="Z22" s="4"/>
      <c r="AA22" s="4">
        <f t="shared" si="1"/>
        <v>9</v>
      </c>
      <c r="AB22" s="4">
        <v>5</v>
      </c>
      <c r="AC22" s="4"/>
      <c r="AD22" s="4"/>
      <c r="AE22" s="228"/>
      <c r="AF22" s="4"/>
      <c r="AG22" s="4"/>
      <c r="AH22" s="4"/>
      <c r="AI22" s="4"/>
      <c r="AJ22" s="4"/>
      <c r="AK22" s="4"/>
      <c r="AL22" s="4"/>
      <c r="AM22" s="4"/>
      <c r="AN22" s="4">
        <v>3</v>
      </c>
      <c r="AO22" s="4"/>
      <c r="AP22" s="4"/>
      <c r="AQ22" s="4"/>
      <c r="AR22" s="4"/>
      <c r="AS22" s="4"/>
      <c r="AT22" s="4"/>
      <c r="AU22" s="4"/>
      <c r="AV22" s="4"/>
      <c r="AW22" s="4">
        <v>5</v>
      </c>
      <c r="AX22" s="4"/>
      <c r="AY22" s="4"/>
      <c r="AZ22" s="4"/>
      <c r="BA22" s="4"/>
      <c r="BB22" s="4"/>
      <c r="BC22" s="4"/>
      <c r="BD22" s="4"/>
      <c r="BE22" s="4"/>
      <c r="BF22" s="214"/>
      <c r="BG22" s="214"/>
      <c r="BH22" s="214"/>
      <c r="BI22" s="196">
        <v>50</v>
      </c>
      <c r="BJ22" s="212" t="str">
        <f t="shared" si="4"/>
        <v>20</v>
      </c>
      <c r="BK22" s="4"/>
      <c r="BL22" s="4"/>
      <c r="BM22" s="4"/>
      <c r="BN22" s="4"/>
      <c r="BO22" s="4"/>
      <c r="BP22" s="212">
        <f t="shared" si="5"/>
        <v>0</v>
      </c>
      <c r="BQ22" s="4"/>
      <c r="BR22" s="4"/>
      <c r="BS22" s="4">
        <v>3</v>
      </c>
      <c r="BT22" s="4"/>
      <c r="BU22" s="4"/>
      <c r="BV22" s="4">
        <f t="shared" si="2"/>
        <v>3</v>
      </c>
      <c r="BW22" s="4">
        <v>50</v>
      </c>
      <c r="BX22" s="4">
        <f t="shared" si="3"/>
        <v>82</v>
      </c>
    </row>
    <row r="23" spans="1:76" x14ac:dyDescent="0.25">
      <c r="A23" s="286" t="s">
        <v>1983</v>
      </c>
      <c r="B23" s="286"/>
      <c r="C23" s="183" t="s">
        <v>1984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>
        <f t="shared" si="0"/>
        <v>0</v>
      </c>
      <c r="T23" s="4"/>
      <c r="U23" s="4"/>
      <c r="V23" s="4"/>
      <c r="W23" s="4"/>
      <c r="X23" s="4"/>
      <c r="Y23" s="4"/>
      <c r="Z23" s="4"/>
      <c r="AA23" s="4">
        <f t="shared" si="1"/>
        <v>0</v>
      </c>
      <c r="AB23" s="4"/>
      <c r="AC23" s="4"/>
      <c r="AD23" s="4"/>
      <c r="AE23" s="228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>
        <v>5</v>
      </c>
      <c r="AX23" s="4"/>
      <c r="AY23" s="4"/>
      <c r="AZ23" s="4"/>
      <c r="BA23" s="4"/>
      <c r="BB23" s="4"/>
      <c r="BC23" s="4"/>
      <c r="BD23" s="4"/>
      <c r="BE23" s="4"/>
      <c r="BF23" s="214"/>
      <c r="BG23" s="214"/>
      <c r="BH23" s="214"/>
      <c r="BI23" s="23"/>
      <c r="BJ23" s="212">
        <f t="shared" si="4"/>
        <v>5</v>
      </c>
      <c r="BK23" s="4"/>
      <c r="BL23" s="4"/>
      <c r="BM23" s="4"/>
      <c r="BN23" s="4"/>
      <c r="BO23" s="4"/>
      <c r="BP23" s="212">
        <f t="shared" si="5"/>
        <v>0</v>
      </c>
      <c r="BQ23" s="4"/>
      <c r="BR23" s="4"/>
      <c r="BS23" s="4"/>
      <c r="BT23" s="4"/>
      <c r="BU23" s="4"/>
      <c r="BV23" s="4">
        <f t="shared" si="2"/>
        <v>0</v>
      </c>
      <c r="BW23" s="4">
        <v>50</v>
      </c>
      <c r="BX23" s="4">
        <f t="shared" si="3"/>
        <v>55</v>
      </c>
    </row>
    <row r="24" spans="1:76" x14ac:dyDescent="0.25">
      <c r="A24" s="286" t="s">
        <v>1985</v>
      </c>
      <c r="B24" s="286"/>
      <c r="C24" s="183" t="s">
        <v>1986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>
        <f t="shared" si="0"/>
        <v>0</v>
      </c>
      <c r="T24" s="4"/>
      <c r="U24" s="4"/>
      <c r="V24" s="4"/>
      <c r="W24" s="4"/>
      <c r="X24" s="4"/>
      <c r="Y24" s="4"/>
      <c r="Z24" s="4"/>
      <c r="AA24" s="4">
        <f t="shared" si="1"/>
        <v>0</v>
      </c>
      <c r="AB24" s="4"/>
      <c r="AC24" s="4"/>
      <c r="AD24" s="4"/>
      <c r="AE24" s="228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214"/>
      <c r="BG24" s="214"/>
      <c r="BH24" s="214"/>
      <c r="BI24" s="23"/>
      <c r="BJ24" s="212">
        <f t="shared" si="4"/>
        <v>0</v>
      </c>
      <c r="BK24" s="4"/>
      <c r="BL24" s="4"/>
      <c r="BM24" s="4"/>
      <c r="BN24" s="4"/>
      <c r="BO24" s="4"/>
      <c r="BP24" s="212">
        <f t="shared" si="5"/>
        <v>0</v>
      </c>
      <c r="BQ24" s="4"/>
      <c r="BR24" s="4"/>
      <c r="BS24" s="4"/>
      <c r="BT24" s="4"/>
      <c r="BU24" s="4"/>
      <c r="BV24" s="4">
        <f t="shared" si="2"/>
        <v>0</v>
      </c>
      <c r="BW24" s="4">
        <v>50</v>
      </c>
      <c r="BX24" s="4">
        <f t="shared" si="3"/>
        <v>50</v>
      </c>
    </row>
    <row r="25" spans="1:76" x14ac:dyDescent="0.25">
      <c r="A25" s="286" t="s">
        <v>1987</v>
      </c>
      <c r="B25" s="286"/>
      <c r="C25" s="183" t="s">
        <v>1988</v>
      </c>
      <c r="D25" s="4"/>
      <c r="E25" s="4">
        <v>1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>
        <f t="shared" si="0"/>
        <v>1</v>
      </c>
      <c r="T25" s="4"/>
      <c r="U25" s="4"/>
      <c r="V25" s="4"/>
      <c r="W25" s="4"/>
      <c r="X25" s="4"/>
      <c r="Y25" s="4"/>
      <c r="Z25" s="4"/>
      <c r="AA25" s="4">
        <f t="shared" si="1"/>
        <v>0</v>
      </c>
      <c r="AB25" s="4"/>
      <c r="AC25" s="4"/>
      <c r="AD25" s="4"/>
      <c r="AE25" s="228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214"/>
      <c r="BG25" s="214"/>
      <c r="BH25" s="214"/>
      <c r="BI25" s="23"/>
      <c r="BJ25" s="212">
        <f t="shared" si="4"/>
        <v>0</v>
      </c>
      <c r="BK25" s="4"/>
      <c r="BL25" s="4"/>
      <c r="BM25" s="4"/>
      <c r="BN25" s="4"/>
      <c r="BO25" s="4"/>
      <c r="BP25" s="212">
        <f t="shared" si="5"/>
        <v>0</v>
      </c>
      <c r="BQ25" s="4"/>
      <c r="BR25" s="4"/>
      <c r="BS25" s="4"/>
      <c r="BT25" s="4"/>
      <c r="BU25" s="4"/>
      <c r="BV25" s="4">
        <f t="shared" si="2"/>
        <v>0</v>
      </c>
      <c r="BW25" s="4">
        <v>50</v>
      </c>
      <c r="BX25" s="4">
        <f t="shared" si="3"/>
        <v>51</v>
      </c>
    </row>
    <row r="26" spans="1:76" x14ac:dyDescent="0.25">
      <c r="A26" s="286" t="s">
        <v>1989</v>
      </c>
      <c r="B26" s="286"/>
      <c r="C26" s="183" t="s">
        <v>1990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>
        <f t="shared" si="0"/>
        <v>0</v>
      </c>
      <c r="T26" s="4"/>
      <c r="U26" s="4"/>
      <c r="V26" s="4"/>
      <c r="W26" s="4"/>
      <c r="X26" s="4"/>
      <c r="Y26" s="4"/>
      <c r="Z26" s="4"/>
      <c r="AA26" s="4">
        <f t="shared" si="1"/>
        <v>0</v>
      </c>
      <c r="AB26" s="4"/>
      <c r="AC26" s="4"/>
      <c r="AD26" s="4"/>
      <c r="AE26" s="228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214"/>
      <c r="BG26" s="214"/>
      <c r="BH26" s="214"/>
      <c r="BI26" s="23"/>
      <c r="BJ26" s="212">
        <f t="shared" si="4"/>
        <v>0</v>
      </c>
      <c r="BK26" s="4"/>
      <c r="BL26" s="4"/>
      <c r="BM26" s="4"/>
      <c r="BN26" s="4"/>
      <c r="BO26" s="4"/>
      <c r="BP26" s="212">
        <f t="shared" si="5"/>
        <v>0</v>
      </c>
      <c r="BQ26" s="4"/>
      <c r="BR26" s="4"/>
      <c r="BS26" s="4"/>
      <c r="BT26" s="4"/>
      <c r="BU26" s="4"/>
      <c r="BV26" s="4">
        <f t="shared" si="2"/>
        <v>0</v>
      </c>
      <c r="BW26" s="4">
        <v>50</v>
      </c>
      <c r="BX26" s="4">
        <f t="shared" si="3"/>
        <v>50</v>
      </c>
    </row>
    <row r="27" spans="1:76" x14ac:dyDescent="0.25">
      <c r="A27" s="286" t="s">
        <v>1991</v>
      </c>
      <c r="B27" s="286"/>
      <c r="C27" s="183" t="s">
        <v>1992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>
        <f t="shared" si="0"/>
        <v>0</v>
      </c>
      <c r="T27" s="4">
        <v>3</v>
      </c>
      <c r="U27" s="4"/>
      <c r="V27" s="4">
        <v>3</v>
      </c>
      <c r="W27" s="4"/>
      <c r="X27" s="4"/>
      <c r="Y27" s="4"/>
      <c r="Z27" s="4"/>
      <c r="AA27" s="4">
        <f t="shared" si="1"/>
        <v>6</v>
      </c>
      <c r="AB27" s="4"/>
      <c r="AC27" s="4"/>
      <c r="AD27" s="4"/>
      <c r="AE27" s="228"/>
      <c r="AF27" s="4"/>
      <c r="AG27" s="4"/>
      <c r="AH27" s="4"/>
      <c r="AI27" s="4"/>
      <c r="AJ27" s="4"/>
      <c r="AK27" s="4"/>
      <c r="AL27" s="4"/>
      <c r="AM27" s="4"/>
      <c r="AN27" s="4">
        <v>3</v>
      </c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214"/>
      <c r="BG27" s="214"/>
      <c r="BH27" s="214"/>
      <c r="BI27" s="23"/>
      <c r="BJ27" s="212">
        <f t="shared" si="4"/>
        <v>3</v>
      </c>
      <c r="BK27" s="4"/>
      <c r="BL27" s="4">
        <v>1</v>
      </c>
      <c r="BM27" s="4">
        <v>3</v>
      </c>
      <c r="BN27" s="4"/>
      <c r="BO27" s="4">
        <v>3</v>
      </c>
      <c r="BP27" s="212" t="str">
        <f t="shared" si="5"/>
        <v>5</v>
      </c>
      <c r="BQ27" s="4"/>
      <c r="BR27" s="4"/>
      <c r="BS27" s="4"/>
      <c r="BT27" s="4"/>
      <c r="BU27" s="4"/>
      <c r="BV27" s="4">
        <f t="shared" si="2"/>
        <v>0</v>
      </c>
      <c r="BW27" s="4">
        <v>50</v>
      </c>
      <c r="BX27" s="4">
        <f t="shared" si="3"/>
        <v>64</v>
      </c>
    </row>
    <row r="28" spans="1:76" x14ac:dyDescent="0.25">
      <c r="A28" s="286" t="s">
        <v>1993</v>
      </c>
      <c r="B28" s="286"/>
      <c r="C28" s="183" t="s">
        <v>1994</v>
      </c>
      <c r="D28" s="4"/>
      <c r="E28" s="4">
        <v>1</v>
      </c>
      <c r="F28" s="4"/>
      <c r="G28" s="4"/>
      <c r="H28" s="4"/>
      <c r="I28" s="4"/>
      <c r="J28" s="4"/>
      <c r="K28" s="4"/>
      <c r="L28" s="4">
        <v>1</v>
      </c>
      <c r="M28" s="4"/>
      <c r="N28" s="4"/>
      <c r="O28" s="4"/>
      <c r="P28" s="4">
        <v>2</v>
      </c>
      <c r="Q28" s="4"/>
      <c r="R28" s="4"/>
      <c r="S28" s="4">
        <f t="shared" si="0"/>
        <v>4</v>
      </c>
      <c r="T28" s="4"/>
      <c r="U28" s="4">
        <v>3</v>
      </c>
      <c r="V28" s="4">
        <v>3</v>
      </c>
      <c r="W28" s="4"/>
      <c r="X28" s="4"/>
      <c r="Y28" s="4"/>
      <c r="Z28" s="4"/>
      <c r="AA28" s="4">
        <f t="shared" si="1"/>
        <v>6</v>
      </c>
      <c r="AB28" s="4"/>
      <c r="AC28" s="4"/>
      <c r="AD28" s="4"/>
      <c r="AE28" s="228"/>
      <c r="AF28" s="4"/>
      <c r="AG28" s="4">
        <v>3</v>
      </c>
      <c r="AH28" s="4"/>
      <c r="AI28" s="4"/>
      <c r="AJ28" s="4"/>
      <c r="AK28" s="4"/>
      <c r="AL28" s="4"/>
      <c r="AM28" s="4"/>
      <c r="AN28" s="4">
        <v>3</v>
      </c>
      <c r="AO28" s="4"/>
      <c r="AP28" s="4"/>
      <c r="AQ28" s="4"/>
      <c r="AR28" s="4"/>
      <c r="AS28" s="4"/>
      <c r="AT28" s="4"/>
      <c r="AU28" s="4"/>
      <c r="AV28" s="4">
        <v>3</v>
      </c>
      <c r="AW28" s="4">
        <v>5</v>
      </c>
      <c r="AX28" s="4"/>
      <c r="AY28" s="4"/>
      <c r="AZ28" s="4"/>
      <c r="BA28" s="4"/>
      <c r="BB28" s="4"/>
      <c r="BC28" s="4"/>
      <c r="BD28" s="4"/>
      <c r="BE28" s="4"/>
      <c r="BF28" s="214"/>
      <c r="BG28" s="214"/>
      <c r="BH28" s="214"/>
      <c r="BI28" s="196">
        <v>40</v>
      </c>
      <c r="BJ28" s="212" t="str">
        <f t="shared" si="4"/>
        <v>20</v>
      </c>
      <c r="BK28" s="4"/>
      <c r="BL28" s="4">
        <v>2</v>
      </c>
      <c r="BM28" s="4"/>
      <c r="BN28" s="4"/>
      <c r="BO28" s="4"/>
      <c r="BP28" s="212">
        <f t="shared" si="5"/>
        <v>2</v>
      </c>
      <c r="BQ28" s="4"/>
      <c r="BR28" s="4"/>
      <c r="BS28" s="4"/>
      <c r="BT28" s="4"/>
      <c r="BU28" s="4"/>
      <c r="BV28" s="4">
        <f t="shared" si="2"/>
        <v>0</v>
      </c>
      <c r="BW28" s="4">
        <v>50</v>
      </c>
      <c r="BX28" s="4">
        <f t="shared" si="3"/>
        <v>82</v>
      </c>
    </row>
    <row r="29" spans="1:76" x14ac:dyDescent="0.25">
      <c r="A29" s="286" t="s">
        <v>1995</v>
      </c>
      <c r="B29" s="286"/>
      <c r="C29" s="183" t="s">
        <v>1996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>
        <f t="shared" si="0"/>
        <v>0</v>
      </c>
      <c r="T29" s="4"/>
      <c r="U29" s="4"/>
      <c r="V29" s="4"/>
      <c r="W29" s="4"/>
      <c r="X29" s="4"/>
      <c r="Y29" s="4"/>
      <c r="Z29" s="4"/>
      <c r="AA29" s="4">
        <f t="shared" si="1"/>
        <v>0</v>
      </c>
      <c r="AB29" s="4"/>
      <c r="AC29" s="4"/>
      <c r="AD29" s="4"/>
      <c r="AE29" s="228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214"/>
      <c r="BG29" s="214"/>
      <c r="BH29" s="214"/>
      <c r="BI29" s="23"/>
      <c r="BJ29" s="212">
        <f t="shared" si="4"/>
        <v>0</v>
      </c>
      <c r="BK29" s="4"/>
      <c r="BL29" s="4"/>
      <c r="BM29" s="4"/>
      <c r="BN29" s="4"/>
      <c r="BO29" s="4"/>
      <c r="BP29" s="212">
        <f t="shared" si="5"/>
        <v>0</v>
      </c>
      <c r="BQ29" s="4"/>
      <c r="BR29" s="4"/>
      <c r="BS29" s="4"/>
      <c r="BT29" s="4"/>
      <c r="BU29" s="4"/>
      <c r="BV29" s="4">
        <f t="shared" si="2"/>
        <v>0</v>
      </c>
      <c r="BW29" s="4">
        <v>50</v>
      </c>
      <c r="BX29" s="4">
        <f t="shared" si="3"/>
        <v>50</v>
      </c>
    </row>
    <row r="30" spans="1:76" x14ac:dyDescent="0.25">
      <c r="A30" s="286" t="s">
        <v>1997</v>
      </c>
      <c r="B30" s="286"/>
      <c r="C30" s="183" t="s">
        <v>1998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>
        <f t="shared" si="0"/>
        <v>0</v>
      </c>
      <c r="T30" s="4"/>
      <c r="U30" s="4"/>
      <c r="V30" s="4"/>
      <c r="W30" s="4"/>
      <c r="X30" s="4"/>
      <c r="Y30" s="4"/>
      <c r="Z30" s="4"/>
      <c r="AA30" s="4">
        <f t="shared" si="1"/>
        <v>0</v>
      </c>
      <c r="AB30" s="4"/>
      <c r="AC30" s="4"/>
      <c r="AD30" s="4"/>
      <c r="AE30" s="228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>
        <v>5</v>
      </c>
      <c r="AX30" s="4"/>
      <c r="AY30" s="4"/>
      <c r="AZ30" s="4"/>
      <c r="BA30" s="4"/>
      <c r="BB30" s="4"/>
      <c r="BC30" s="4"/>
      <c r="BD30" s="4"/>
      <c r="BE30" s="4"/>
      <c r="BF30" s="214"/>
      <c r="BG30" s="214"/>
      <c r="BH30" s="214"/>
      <c r="BI30" s="23"/>
      <c r="BJ30" s="212">
        <f t="shared" si="4"/>
        <v>5</v>
      </c>
      <c r="BK30" s="4"/>
      <c r="BL30" s="4"/>
      <c r="BM30" s="4"/>
      <c r="BN30" s="4"/>
      <c r="BO30" s="4"/>
      <c r="BP30" s="212">
        <f t="shared" si="5"/>
        <v>0</v>
      </c>
      <c r="BQ30" s="4"/>
      <c r="BR30" s="4"/>
      <c r="BS30" s="4"/>
      <c r="BT30" s="4"/>
      <c r="BU30" s="4"/>
      <c r="BV30" s="4">
        <f t="shared" si="2"/>
        <v>0</v>
      </c>
      <c r="BW30" s="4">
        <v>50</v>
      </c>
      <c r="BX30" s="4">
        <f t="shared" si="3"/>
        <v>55</v>
      </c>
    </row>
    <row r="31" spans="1:76" x14ac:dyDescent="0.25">
      <c r="A31" s="286" t="s">
        <v>1999</v>
      </c>
      <c r="B31" s="286"/>
      <c r="C31" s="183" t="s">
        <v>2000</v>
      </c>
      <c r="D31" s="4"/>
      <c r="E31" s="4"/>
      <c r="F31" s="4"/>
      <c r="G31" s="4"/>
      <c r="H31" s="4"/>
      <c r="I31" s="4"/>
      <c r="J31" s="4"/>
      <c r="K31" s="4">
        <v>1</v>
      </c>
      <c r="L31" s="4"/>
      <c r="M31" s="4"/>
      <c r="N31" s="4"/>
      <c r="O31" s="4"/>
      <c r="P31" s="4"/>
      <c r="Q31" s="4"/>
      <c r="R31" s="4"/>
      <c r="S31" s="4">
        <f t="shared" si="0"/>
        <v>1</v>
      </c>
      <c r="T31" s="4"/>
      <c r="U31" s="4">
        <v>3</v>
      </c>
      <c r="V31" s="4"/>
      <c r="W31" s="4"/>
      <c r="X31" s="4"/>
      <c r="Y31" s="4"/>
      <c r="Z31" s="4"/>
      <c r="AA31" s="4">
        <f t="shared" si="1"/>
        <v>3</v>
      </c>
      <c r="AB31" s="4"/>
      <c r="AC31" s="4"/>
      <c r="AD31" s="4"/>
      <c r="AE31" s="228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>
        <v>5</v>
      </c>
      <c r="AX31" s="4"/>
      <c r="AY31" s="4"/>
      <c r="AZ31" s="4">
        <v>1</v>
      </c>
      <c r="BA31" s="4">
        <v>3</v>
      </c>
      <c r="BB31" s="4"/>
      <c r="BC31" s="4"/>
      <c r="BD31" s="4"/>
      <c r="BE31" s="4"/>
      <c r="BF31" s="214"/>
      <c r="BG31" s="214"/>
      <c r="BH31" s="214"/>
      <c r="BI31" s="23"/>
      <c r="BJ31" s="212">
        <f t="shared" si="4"/>
        <v>9</v>
      </c>
      <c r="BK31" s="4"/>
      <c r="BL31" s="4"/>
      <c r="BM31" s="4"/>
      <c r="BN31" s="4"/>
      <c r="BO31" s="4"/>
      <c r="BP31" s="212">
        <f t="shared" si="5"/>
        <v>0</v>
      </c>
      <c r="BQ31" s="4">
        <v>2</v>
      </c>
      <c r="BR31" s="4"/>
      <c r="BS31" s="4"/>
      <c r="BT31" s="4"/>
      <c r="BU31" s="4">
        <v>2</v>
      </c>
      <c r="BV31" s="4">
        <f t="shared" si="2"/>
        <v>4</v>
      </c>
      <c r="BW31" s="4">
        <v>50</v>
      </c>
      <c r="BX31" s="4">
        <f t="shared" si="3"/>
        <v>67</v>
      </c>
    </row>
    <row r="32" spans="1:76" x14ac:dyDescent="0.25">
      <c r="A32" s="286" t="s">
        <v>2001</v>
      </c>
      <c r="B32" s="286"/>
      <c r="C32" s="183" t="s">
        <v>2002</v>
      </c>
      <c r="D32" s="4"/>
      <c r="E32" s="4"/>
      <c r="F32" s="4">
        <v>1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>
        <f t="shared" si="0"/>
        <v>1</v>
      </c>
      <c r="T32" s="4"/>
      <c r="U32" s="4"/>
      <c r="V32" s="4"/>
      <c r="W32" s="4"/>
      <c r="X32" s="4"/>
      <c r="Y32" s="4"/>
      <c r="Z32" s="4"/>
      <c r="AA32" s="4">
        <f t="shared" si="1"/>
        <v>0</v>
      </c>
      <c r="AB32" s="4"/>
      <c r="AC32" s="4"/>
      <c r="AD32" s="4"/>
      <c r="AE32" s="228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>
        <v>5</v>
      </c>
      <c r="AX32" s="4"/>
      <c r="AY32" s="4"/>
      <c r="AZ32" s="4"/>
      <c r="BA32" s="4"/>
      <c r="BB32" s="4"/>
      <c r="BC32" s="4"/>
      <c r="BD32" s="4"/>
      <c r="BE32" s="4"/>
      <c r="BF32" s="214"/>
      <c r="BG32" s="214"/>
      <c r="BH32" s="214"/>
      <c r="BI32" s="23"/>
      <c r="BJ32" s="212">
        <f t="shared" si="4"/>
        <v>5</v>
      </c>
      <c r="BK32" s="4"/>
      <c r="BL32" s="4"/>
      <c r="BM32" s="4"/>
      <c r="BN32" s="4"/>
      <c r="BO32" s="4"/>
      <c r="BP32" s="212">
        <f t="shared" si="5"/>
        <v>0</v>
      </c>
      <c r="BQ32" s="4"/>
      <c r="BR32" s="4"/>
      <c r="BS32" s="4"/>
      <c r="BT32" s="4"/>
      <c r="BU32" s="4"/>
      <c r="BV32" s="4">
        <f t="shared" si="2"/>
        <v>0</v>
      </c>
      <c r="BW32" s="4">
        <v>50</v>
      </c>
      <c r="BX32" s="4">
        <f t="shared" si="3"/>
        <v>56</v>
      </c>
    </row>
    <row r="33" spans="1:76" x14ac:dyDescent="0.25">
      <c r="A33" s="286" t="s">
        <v>2003</v>
      </c>
      <c r="B33" s="286"/>
      <c r="C33" s="183" t="s">
        <v>2004</v>
      </c>
      <c r="D33" s="26"/>
      <c r="E33" s="26"/>
      <c r="F33" s="26"/>
      <c r="G33" s="4"/>
      <c r="H33" s="4"/>
      <c r="I33" s="4"/>
      <c r="J33" s="4"/>
      <c r="K33" s="4"/>
      <c r="L33" s="4"/>
      <c r="M33" s="4"/>
      <c r="N33" s="4"/>
      <c r="O33" s="4"/>
      <c r="P33" s="4"/>
      <c r="Q33" s="26"/>
      <c r="R33" s="26"/>
      <c r="S33" s="4">
        <f t="shared" si="0"/>
        <v>0</v>
      </c>
      <c r="T33" s="4"/>
      <c r="U33" s="4">
        <v>3</v>
      </c>
      <c r="V33" s="4"/>
      <c r="W33" s="4"/>
      <c r="X33" s="4"/>
      <c r="Y33" s="4"/>
      <c r="Z33" s="4"/>
      <c r="AA33" s="4">
        <f t="shared" si="1"/>
        <v>3</v>
      </c>
      <c r="AB33" s="26"/>
      <c r="AC33" s="26"/>
      <c r="AD33" s="26"/>
      <c r="AE33" s="229"/>
      <c r="AF33" s="26"/>
      <c r="AG33" s="26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>
        <v>5</v>
      </c>
      <c r="AV33" s="4"/>
      <c r="AW33" s="4"/>
      <c r="AX33" s="4"/>
      <c r="AY33" s="4"/>
      <c r="AZ33" s="4"/>
      <c r="BA33" s="4"/>
      <c r="BB33" s="4"/>
      <c r="BC33" s="4"/>
      <c r="BD33" s="4"/>
      <c r="BE33" s="26"/>
      <c r="BF33" s="216"/>
      <c r="BG33" s="216"/>
      <c r="BH33" s="216"/>
      <c r="BI33" s="23"/>
      <c r="BJ33" s="212">
        <f t="shared" si="4"/>
        <v>5</v>
      </c>
      <c r="BK33" s="4"/>
      <c r="BL33" s="4"/>
      <c r="BM33" s="4"/>
      <c r="BN33" s="4"/>
      <c r="BO33" s="4"/>
      <c r="BP33" s="212">
        <f t="shared" si="5"/>
        <v>0</v>
      </c>
      <c r="BQ33" s="4"/>
      <c r="BR33" s="4"/>
      <c r="BS33" s="4"/>
      <c r="BT33" s="4"/>
      <c r="BU33" s="4"/>
      <c r="BV33" s="4">
        <f t="shared" si="2"/>
        <v>0</v>
      </c>
      <c r="BW33" s="4">
        <v>50</v>
      </c>
      <c r="BX33" s="4">
        <f t="shared" si="3"/>
        <v>58</v>
      </c>
    </row>
    <row r="34" spans="1:76" x14ac:dyDescent="0.25">
      <c r="A34" s="286" t="s">
        <v>2005</v>
      </c>
      <c r="B34" s="286"/>
      <c r="C34" s="183" t="s">
        <v>2006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>
        <f t="shared" si="0"/>
        <v>0</v>
      </c>
      <c r="T34" s="4"/>
      <c r="U34" s="4"/>
      <c r="V34" s="4"/>
      <c r="W34" s="4"/>
      <c r="X34" s="4"/>
      <c r="Y34" s="4"/>
      <c r="Z34" s="4"/>
      <c r="AA34" s="4">
        <f t="shared" si="1"/>
        <v>0</v>
      </c>
      <c r="AB34" s="4"/>
      <c r="AC34" s="4"/>
      <c r="AD34" s="4"/>
      <c r="AE34" s="228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214"/>
      <c r="BG34" s="214"/>
      <c r="BH34" s="214"/>
      <c r="BI34" s="23"/>
      <c r="BJ34" s="212">
        <f t="shared" si="4"/>
        <v>0</v>
      </c>
      <c r="BK34" s="4"/>
      <c r="BL34" s="4"/>
      <c r="BM34" s="4"/>
      <c r="BN34" s="4"/>
      <c r="BO34" s="4"/>
      <c r="BP34" s="212">
        <f t="shared" si="5"/>
        <v>0</v>
      </c>
      <c r="BQ34" s="4"/>
      <c r="BR34" s="4"/>
      <c r="BS34" s="4"/>
      <c r="BT34" s="4"/>
      <c r="BU34" s="4"/>
      <c r="BV34" s="4">
        <f t="shared" si="2"/>
        <v>0</v>
      </c>
      <c r="BW34" s="4">
        <v>50</v>
      </c>
      <c r="BX34" s="4">
        <f t="shared" si="3"/>
        <v>50</v>
      </c>
    </row>
    <row r="35" spans="1:76" x14ac:dyDescent="0.25">
      <c r="A35" s="286" t="s">
        <v>2007</v>
      </c>
      <c r="B35" s="286"/>
      <c r="C35" s="183" t="s">
        <v>2008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>
        <f t="shared" si="0"/>
        <v>0</v>
      </c>
      <c r="T35" s="4"/>
      <c r="U35" s="4"/>
      <c r="V35" s="4"/>
      <c r="W35" s="4"/>
      <c r="X35" s="4"/>
      <c r="Y35" s="4"/>
      <c r="Z35" s="4"/>
      <c r="AA35" s="4">
        <f t="shared" si="1"/>
        <v>0</v>
      </c>
      <c r="AB35" s="4"/>
      <c r="AC35" s="4"/>
      <c r="AD35" s="4"/>
      <c r="AE35" s="228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>
        <v>0</v>
      </c>
      <c r="BF35" s="214"/>
      <c r="BG35" s="214"/>
      <c r="BH35" s="214"/>
      <c r="BI35" s="23"/>
      <c r="BJ35" s="212">
        <f t="shared" si="4"/>
        <v>0</v>
      </c>
      <c r="BK35" s="4"/>
      <c r="BL35" s="4"/>
      <c r="BM35" s="4"/>
      <c r="BN35" s="4"/>
      <c r="BO35" s="4"/>
      <c r="BP35" s="212">
        <f t="shared" si="5"/>
        <v>0</v>
      </c>
      <c r="BQ35" s="4"/>
      <c r="BR35" s="4"/>
      <c r="BS35" s="4"/>
      <c r="BT35" s="4"/>
      <c r="BU35" s="4"/>
      <c r="BV35" s="4">
        <f t="shared" si="2"/>
        <v>0</v>
      </c>
      <c r="BW35" s="4">
        <v>50</v>
      </c>
      <c r="BX35" s="4">
        <f t="shared" si="3"/>
        <v>50</v>
      </c>
    </row>
    <row r="36" spans="1:76" x14ac:dyDescent="0.25">
      <c r="A36" s="286" t="s">
        <v>2009</v>
      </c>
      <c r="B36" s="286"/>
      <c r="C36" s="183" t="s">
        <v>2010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>
        <f t="shared" si="0"/>
        <v>0</v>
      </c>
      <c r="T36" s="4"/>
      <c r="U36" s="4"/>
      <c r="V36" s="4"/>
      <c r="W36" s="4"/>
      <c r="X36" s="4"/>
      <c r="Y36" s="4"/>
      <c r="Z36" s="4"/>
      <c r="AA36" s="4">
        <f t="shared" si="1"/>
        <v>0</v>
      </c>
      <c r="AB36" s="4"/>
      <c r="AC36" s="4"/>
      <c r="AD36" s="4">
        <v>3</v>
      </c>
      <c r="AE36" s="228"/>
      <c r="AF36" s="4"/>
      <c r="AG36" s="4">
        <v>3</v>
      </c>
      <c r="AH36" s="4"/>
      <c r="AI36" s="4"/>
      <c r="AJ36" s="4">
        <v>4</v>
      </c>
      <c r="AK36" s="4"/>
      <c r="AL36" s="4">
        <v>2</v>
      </c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>
        <v>5</v>
      </c>
      <c r="AX36" s="4"/>
      <c r="AY36" s="4"/>
      <c r="AZ36" s="4"/>
      <c r="BA36" s="4"/>
      <c r="BB36" s="4">
        <v>3</v>
      </c>
      <c r="BC36" s="4"/>
      <c r="BD36" s="4">
        <v>3</v>
      </c>
      <c r="BE36" s="4"/>
      <c r="BF36" s="214"/>
      <c r="BG36" s="214"/>
      <c r="BH36" s="214"/>
      <c r="BI36" s="23"/>
      <c r="BJ36" s="212" t="str">
        <f t="shared" si="4"/>
        <v>20</v>
      </c>
      <c r="BK36" s="4"/>
      <c r="BL36" s="4"/>
      <c r="BM36" s="4"/>
      <c r="BN36" s="4"/>
      <c r="BO36" s="4"/>
      <c r="BP36" s="212">
        <f t="shared" si="5"/>
        <v>0</v>
      </c>
      <c r="BQ36" s="4"/>
      <c r="BR36" s="4"/>
      <c r="BS36" s="4"/>
      <c r="BT36" s="4"/>
      <c r="BU36" s="4"/>
      <c r="BV36" s="4">
        <f t="shared" si="2"/>
        <v>0</v>
      </c>
      <c r="BW36" s="4">
        <v>50</v>
      </c>
      <c r="BX36" s="4">
        <f t="shared" si="3"/>
        <v>70</v>
      </c>
    </row>
    <row r="37" spans="1:76" x14ac:dyDescent="0.25">
      <c r="A37" s="286" t="s">
        <v>2011</v>
      </c>
      <c r="B37" s="286"/>
      <c r="C37" s="183" t="s">
        <v>2012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>
        <f t="shared" si="0"/>
        <v>0</v>
      </c>
      <c r="T37" s="4"/>
      <c r="U37" s="4"/>
      <c r="V37" s="4">
        <v>3</v>
      </c>
      <c r="W37" s="4"/>
      <c r="X37" s="4">
        <v>3</v>
      </c>
      <c r="Y37" s="4"/>
      <c r="Z37" s="4"/>
      <c r="AA37" s="4">
        <f t="shared" si="1"/>
        <v>6</v>
      </c>
      <c r="AB37" s="4"/>
      <c r="AC37" s="4"/>
      <c r="AD37" s="4"/>
      <c r="AE37" s="228"/>
      <c r="AF37" s="4"/>
      <c r="AG37" s="4"/>
      <c r="AH37" s="4"/>
      <c r="AI37" s="4"/>
      <c r="AJ37" s="4"/>
      <c r="AK37" s="4"/>
      <c r="AL37" s="4">
        <v>2</v>
      </c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>
        <v>5</v>
      </c>
      <c r="AX37" s="4"/>
      <c r="AY37" s="4"/>
      <c r="AZ37" s="4"/>
      <c r="BA37" s="4"/>
      <c r="BB37" s="4"/>
      <c r="BC37" s="4"/>
      <c r="BD37" s="4"/>
      <c r="BE37" s="4"/>
      <c r="BF37" s="214"/>
      <c r="BG37" s="214"/>
      <c r="BH37" s="214"/>
      <c r="BI37" s="23"/>
      <c r="BJ37" s="212">
        <f t="shared" si="4"/>
        <v>7</v>
      </c>
      <c r="BK37" s="4"/>
      <c r="BL37" s="4"/>
      <c r="BM37" s="4"/>
      <c r="BN37" s="4"/>
      <c r="BO37" s="4"/>
      <c r="BP37" s="212">
        <f t="shared" si="5"/>
        <v>0</v>
      </c>
      <c r="BQ37" s="4"/>
      <c r="BR37" s="4"/>
      <c r="BS37" s="4"/>
      <c r="BT37" s="4"/>
      <c r="BU37" s="4"/>
      <c r="BV37" s="4">
        <f t="shared" si="2"/>
        <v>0</v>
      </c>
      <c r="BW37" s="4">
        <v>50</v>
      </c>
      <c r="BX37" s="4">
        <f t="shared" si="3"/>
        <v>63</v>
      </c>
    </row>
    <row r="38" spans="1:76" x14ac:dyDescent="0.25">
      <c r="A38" s="286" t="s">
        <v>2013</v>
      </c>
      <c r="B38" s="286"/>
      <c r="C38" s="183" t="s">
        <v>2014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>
        <f t="shared" si="0"/>
        <v>0</v>
      </c>
      <c r="T38" s="4"/>
      <c r="U38" s="4"/>
      <c r="V38" s="4"/>
      <c r="W38" s="4"/>
      <c r="X38" s="4"/>
      <c r="Y38" s="4"/>
      <c r="Z38" s="4"/>
      <c r="AA38" s="4">
        <f t="shared" si="1"/>
        <v>0</v>
      </c>
      <c r="AB38" s="4"/>
      <c r="AC38" s="4"/>
      <c r="AD38" s="4"/>
      <c r="AE38" s="228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>
        <v>5</v>
      </c>
      <c r="AX38" s="4"/>
      <c r="AY38" s="4"/>
      <c r="AZ38" s="4"/>
      <c r="BA38" s="4"/>
      <c r="BB38" s="4"/>
      <c r="BC38" s="4"/>
      <c r="BD38" s="4"/>
      <c r="BE38" s="4"/>
      <c r="BF38" s="214"/>
      <c r="BG38" s="214"/>
      <c r="BH38" s="214"/>
      <c r="BI38" s="23"/>
      <c r="BJ38" s="212">
        <f t="shared" si="4"/>
        <v>5</v>
      </c>
      <c r="BK38" s="4"/>
      <c r="BL38" s="4"/>
      <c r="BM38" s="4"/>
      <c r="BN38" s="4"/>
      <c r="BO38" s="4"/>
      <c r="BP38" s="212">
        <f t="shared" si="5"/>
        <v>0</v>
      </c>
      <c r="BQ38" s="4"/>
      <c r="BR38" s="4"/>
      <c r="BS38" s="4"/>
      <c r="BT38" s="4"/>
      <c r="BU38" s="4"/>
      <c r="BV38" s="4">
        <f t="shared" si="2"/>
        <v>0</v>
      </c>
      <c r="BW38" s="4">
        <v>50</v>
      </c>
      <c r="BX38" s="4">
        <f t="shared" si="3"/>
        <v>55</v>
      </c>
    </row>
    <row r="39" spans="1:76" x14ac:dyDescent="0.25">
      <c r="A39" s="286" t="s">
        <v>2015</v>
      </c>
      <c r="B39" s="286"/>
      <c r="C39" s="183" t="s">
        <v>2016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>
        <f t="shared" si="0"/>
        <v>0</v>
      </c>
      <c r="T39" s="4"/>
      <c r="U39" s="4"/>
      <c r="V39" s="4"/>
      <c r="W39" s="4"/>
      <c r="X39" s="4"/>
      <c r="Y39" s="4"/>
      <c r="Z39" s="4"/>
      <c r="AA39" s="4">
        <f t="shared" si="1"/>
        <v>0</v>
      </c>
      <c r="AB39" s="4"/>
      <c r="AC39" s="4"/>
      <c r="AD39" s="4"/>
      <c r="AE39" s="228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214"/>
      <c r="BG39" s="214"/>
      <c r="BH39" s="214"/>
      <c r="BI39" s="23"/>
      <c r="BJ39" s="212">
        <f t="shared" si="4"/>
        <v>0</v>
      </c>
      <c r="BK39" s="4"/>
      <c r="BL39" s="4"/>
      <c r="BM39" s="4"/>
      <c r="BN39" s="4"/>
      <c r="BO39" s="4"/>
      <c r="BP39" s="212">
        <f t="shared" si="5"/>
        <v>0</v>
      </c>
      <c r="BQ39" s="4"/>
      <c r="BR39" s="4">
        <v>2</v>
      </c>
      <c r="BS39" s="4"/>
      <c r="BT39" s="4"/>
      <c r="BU39" s="4"/>
      <c r="BV39" s="4">
        <f t="shared" si="2"/>
        <v>2</v>
      </c>
      <c r="BW39" s="4">
        <v>50</v>
      </c>
      <c r="BX39" s="4">
        <f t="shared" si="3"/>
        <v>52</v>
      </c>
    </row>
    <row r="40" spans="1:76" x14ac:dyDescent="0.25">
      <c r="A40" s="286" t="s">
        <v>2017</v>
      </c>
      <c r="B40" s="286"/>
      <c r="C40" s="183" t="s">
        <v>2018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>
        <f t="shared" si="0"/>
        <v>0</v>
      </c>
      <c r="T40" s="4"/>
      <c r="U40" s="4"/>
      <c r="V40" s="4"/>
      <c r="W40" s="4"/>
      <c r="X40" s="4"/>
      <c r="Y40" s="4"/>
      <c r="Z40" s="4"/>
      <c r="AA40" s="4">
        <f t="shared" si="1"/>
        <v>0</v>
      </c>
      <c r="AB40" s="4"/>
      <c r="AC40" s="4"/>
      <c r="AD40" s="4"/>
      <c r="AE40" s="228"/>
      <c r="AF40" s="4"/>
      <c r="AG40" s="4"/>
      <c r="AH40" s="4"/>
      <c r="AI40" s="4"/>
      <c r="AJ40" s="4"/>
      <c r="AK40" s="4"/>
      <c r="AL40" s="4">
        <v>2</v>
      </c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>
        <v>5</v>
      </c>
      <c r="AX40" s="4"/>
      <c r="AY40" s="4"/>
      <c r="AZ40" s="4"/>
      <c r="BA40" s="4"/>
      <c r="BB40" s="4"/>
      <c r="BC40" s="4"/>
      <c r="BD40" s="4"/>
      <c r="BE40" s="4"/>
      <c r="BF40" s="214"/>
      <c r="BG40" s="214"/>
      <c r="BH40" s="214"/>
      <c r="BI40" s="23"/>
      <c r="BJ40" s="212">
        <f t="shared" si="4"/>
        <v>7</v>
      </c>
      <c r="BK40" s="4"/>
      <c r="BL40" s="4"/>
      <c r="BM40" s="4"/>
      <c r="BN40" s="4"/>
      <c r="BO40" s="4"/>
      <c r="BP40" s="212">
        <f t="shared" si="5"/>
        <v>0</v>
      </c>
      <c r="BQ40" s="4"/>
      <c r="BR40" s="4"/>
      <c r="BS40" s="4"/>
      <c r="BT40" s="4"/>
      <c r="BU40" s="4"/>
      <c r="BV40" s="4">
        <f t="shared" si="2"/>
        <v>0</v>
      </c>
      <c r="BW40" s="4">
        <v>50</v>
      </c>
      <c r="BX40" s="4">
        <f t="shared" si="3"/>
        <v>57</v>
      </c>
    </row>
    <row r="41" spans="1:76" x14ac:dyDescent="0.25">
      <c r="A41" s="286" t="s">
        <v>2019</v>
      </c>
      <c r="B41" s="286"/>
      <c r="C41" s="183" t="s">
        <v>2020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>
        <f t="shared" si="0"/>
        <v>0</v>
      </c>
      <c r="T41" s="4"/>
      <c r="U41" s="4"/>
      <c r="V41" s="4"/>
      <c r="W41" s="4"/>
      <c r="X41" s="4"/>
      <c r="Y41" s="4"/>
      <c r="Z41" s="4"/>
      <c r="AA41" s="4">
        <f t="shared" si="1"/>
        <v>0</v>
      </c>
      <c r="AB41" s="4"/>
      <c r="AC41" s="4"/>
      <c r="AD41" s="4"/>
      <c r="AE41" s="228"/>
      <c r="AF41" s="4"/>
      <c r="AG41" s="4">
        <v>3</v>
      </c>
      <c r="AH41" s="4"/>
      <c r="AI41" s="4"/>
      <c r="AJ41" s="4">
        <v>4</v>
      </c>
      <c r="AK41" s="4"/>
      <c r="AL41" s="4"/>
      <c r="AM41" s="4"/>
      <c r="AN41" s="4"/>
      <c r="AO41" s="4"/>
      <c r="AP41" s="4"/>
      <c r="AQ41" s="4"/>
      <c r="AR41" s="4"/>
      <c r="AS41" s="4">
        <v>2</v>
      </c>
      <c r="AT41" s="4">
        <v>2</v>
      </c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214"/>
      <c r="BG41" s="214"/>
      <c r="BH41" s="214"/>
      <c r="BI41" s="23"/>
      <c r="BJ41" s="212">
        <f t="shared" si="4"/>
        <v>11</v>
      </c>
      <c r="BK41" s="4"/>
      <c r="BL41" s="4"/>
      <c r="BM41" s="4"/>
      <c r="BN41" s="4"/>
      <c r="BO41" s="4"/>
      <c r="BP41" s="212">
        <f t="shared" si="5"/>
        <v>0</v>
      </c>
      <c r="BQ41" s="4"/>
      <c r="BR41" s="4"/>
      <c r="BS41" s="4"/>
      <c r="BT41" s="4"/>
      <c r="BU41" s="4"/>
      <c r="BV41" s="4">
        <f t="shared" si="2"/>
        <v>0</v>
      </c>
      <c r="BW41" s="4">
        <v>50</v>
      </c>
      <c r="BX41" s="4">
        <f t="shared" si="3"/>
        <v>61</v>
      </c>
    </row>
    <row r="42" spans="1:76" x14ac:dyDescent="0.25">
      <c r="A42" s="286" t="s">
        <v>2021</v>
      </c>
      <c r="B42" s="286"/>
      <c r="C42" s="183" t="s">
        <v>2022</v>
      </c>
      <c r="D42" s="4">
        <v>1</v>
      </c>
      <c r="E42" s="4"/>
      <c r="F42" s="4">
        <v>2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>
        <f t="shared" si="0"/>
        <v>3</v>
      </c>
      <c r="T42" s="4"/>
      <c r="U42" s="4"/>
      <c r="V42" s="4"/>
      <c r="W42" s="4"/>
      <c r="X42" s="4"/>
      <c r="Y42" s="4"/>
      <c r="Z42" s="4"/>
      <c r="AA42" s="4">
        <f t="shared" si="1"/>
        <v>0</v>
      </c>
      <c r="AB42" s="4"/>
      <c r="AC42" s="4"/>
      <c r="AD42" s="4"/>
      <c r="AE42" s="228"/>
      <c r="AF42" s="4">
        <v>3</v>
      </c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214"/>
      <c r="BG42" s="214"/>
      <c r="BH42" s="214"/>
      <c r="BI42" s="23"/>
      <c r="BJ42" s="212">
        <f t="shared" si="4"/>
        <v>3</v>
      </c>
      <c r="BK42" s="4"/>
      <c r="BL42" s="4"/>
      <c r="BM42" s="4"/>
      <c r="BN42" s="4"/>
      <c r="BO42" s="4"/>
      <c r="BP42" s="212">
        <f t="shared" si="5"/>
        <v>0</v>
      </c>
      <c r="BQ42" s="4"/>
      <c r="BR42" s="4"/>
      <c r="BS42" s="4"/>
      <c r="BT42" s="4"/>
      <c r="BU42" s="4"/>
      <c r="BV42" s="4">
        <f t="shared" si="2"/>
        <v>0</v>
      </c>
      <c r="BW42" s="4">
        <v>50</v>
      </c>
      <c r="BX42" s="4">
        <f t="shared" si="3"/>
        <v>56</v>
      </c>
    </row>
    <row r="43" spans="1:76" x14ac:dyDescent="0.25">
      <c r="A43" s="286" t="s">
        <v>2023</v>
      </c>
      <c r="B43" s="286"/>
      <c r="C43" s="183" t="s">
        <v>2024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>
        <f t="shared" si="0"/>
        <v>0</v>
      </c>
      <c r="T43" s="4"/>
      <c r="U43" s="4"/>
      <c r="V43" s="4"/>
      <c r="W43" s="4"/>
      <c r="X43" s="4"/>
      <c r="Y43" s="4"/>
      <c r="Z43" s="4"/>
      <c r="AA43" s="4">
        <f t="shared" si="1"/>
        <v>0</v>
      </c>
      <c r="AB43" s="4"/>
      <c r="AC43" s="4"/>
      <c r="AD43" s="4"/>
      <c r="AE43" s="228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214"/>
      <c r="BG43" s="214"/>
      <c r="BH43" s="214"/>
      <c r="BI43" s="23"/>
      <c r="BJ43" s="212">
        <f t="shared" si="4"/>
        <v>0</v>
      </c>
      <c r="BK43" s="4"/>
      <c r="BL43" s="4"/>
      <c r="BM43" s="4"/>
      <c r="BN43" s="4"/>
      <c r="BO43" s="4"/>
      <c r="BP43" s="212">
        <f t="shared" si="5"/>
        <v>0</v>
      </c>
      <c r="BQ43" s="4"/>
      <c r="BR43" s="4"/>
      <c r="BS43" s="4"/>
      <c r="BT43" s="4"/>
      <c r="BU43" s="4"/>
      <c r="BV43" s="4">
        <f t="shared" si="2"/>
        <v>0</v>
      </c>
      <c r="BW43" s="4">
        <v>50</v>
      </c>
      <c r="BX43" s="4">
        <f t="shared" si="3"/>
        <v>50</v>
      </c>
    </row>
    <row r="44" spans="1:76" x14ac:dyDescent="0.25">
      <c r="A44" s="286" t="s">
        <v>2025</v>
      </c>
      <c r="B44" s="286"/>
      <c r="C44" s="183" t="s">
        <v>2026</v>
      </c>
      <c r="D44" s="4"/>
      <c r="E44" s="4">
        <v>1</v>
      </c>
      <c r="F44" s="4">
        <v>1</v>
      </c>
      <c r="G44" s="4"/>
      <c r="H44" s="4"/>
      <c r="I44" s="4"/>
      <c r="J44" s="4"/>
      <c r="K44" s="4"/>
      <c r="L44" s="4"/>
      <c r="M44" s="4"/>
      <c r="N44" s="4">
        <v>1</v>
      </c>
      <c r="O44" s="4"/>
      <c r="P44" s="4"/>
      <c r="Q44" s="4"/>
      <c r="R44" s="4"/>
      <c r="S44" s="4">
        <f t="shared" si="0"/>
        <v>3</v>
      </c>
      <c r="T44" s="4"/>
      <c r="U44" s="4">
        <v>3</v>
      </c>
      <c r="V44" s="4"/>
      <c r="W44" s="4"/>
      <c r="X44" s="4"/>
      <c r="Y44" s="4">
        <v>6</v>
      </c>
      <c r="Z44" s="4"/>
      <c r="AA44" s="4">
        <f t="shared" si="1"/>
        <v>9</v>
      </c>
      <c r="AB44" s="4"/>
      <c r="AC44" s="4"/>
      <c r="AD44" s="4"/>
      <c r="AE44" s="228"/>
      <c r="AF44" s="4"/>
      <c r="AG44" s="4">
        <v>3</v>
      </c>
      <c r="AH44" s="4">
        <v>2</v>
      </c>
      <c r="AI44" s="4"/>
      <c r="AJ44" s="4"/>
      <c r="AK44" s="4">
        <v>3</v>
      </c>
      <c r="AL44" s="4"/>
      <c r="AM44" s="4"/>
      <c r="AN44" s="4">
        <v>3</v>
      </c>
      <c r="AO44" s="4">
        <v>2</v>
      </c>
      <c r="AP44" s="4"/>
      <c r="AQ44" s="4"/>
      <c r="AR44" s="4"/>
      <c r="AS44" s="4"/>
      <c r="AT44" s="4"/>
      <c r="AU44" s="4"/>
      <c r="AV44" s="4"/>
      <c r="AW44" s="4">
        <v>5</v>
      </c>
      <c r="AX44" s="4"/>
      <c r="AY44" s="4"/>
      <c r="AZ44" s="4">
        <v>2</v>
      </c>
      <c r="BA44" s="4">
        <v>5</v>
      </c>
      <c r="BB44" s="4"/>
      <c r="BC44" s="4">
        <v>3</v>
      </c>
      <c r="BD44" s="4"/>
      <c r="BE44" s="4"/>
      <c r="BF44" s="214"/>
      <c r="BG44" s="214"/>
      <c r="BH44" s="214"/>
      <c r="BI44" s="196">
        <v>40</v>
      </c>
      <c r="BJ44" s="212" t="str">
        <f t="shared" si="4"/>
        <v>20</v>
      </c>
      <c r="BK44" s="4"/>
      <c r="BL44" s="4"/>
      <c r="BM44" s="4"/>
      <c r="BN44" s="4"/>
      <c r="BO44" s="4"/>
      <c r="BP44" s="212">
        <f t="shared" si="5"/>
        <v>0</v>
      </c>
      <c r="BQ44" s="4"/>
      <c r="BR44" s="4"/>
      <c r="BS44" s="4"/>
      <c r="BT44" s="4"/>
      <c r="BU44" s="4"/>
      <c r="BV44" s="4">
        <f t="shared" si="2"/>
        <v>0</v>
      </c>
      <c r="BW44" s="4">
        <v>50</v>
      </c>
      <c r="BX44" s="4">
        <f t="shared" si="3"/>
        <v>82</v>
      </c>
    </row>
    <row r="45" spans="1:76" x14ac:dyDescent="0.25">
      <c r="A45" s="286" t="s">
        <v>2027</v>
      </c>
      <c r="B45" s="286"/>
      <c r="C45" s="183" t="s">
        <v>2028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>
        <f t="shared" si="0"/>
        <v>0</v>
      </c>
      <c r="T45" s="4"/>
      <c r="U45" s="4">
        <v>3</v>
      </c>
      <c r="V45" s="4"/>
      <c r="W45" s="4"/>
      <c r="X45" s="4"/>
      <c r="Y45" s="4"/>
      <c r="Z45" s="4"/>
      <c r="AA45" s="4">
        <f t="shared" si="1"/>
        <v>3</v>
      </c>
      <c r="AB45" s="4"/>
      <c r="AC45" s="4"/>
      <c r="AD45" s="4"/>
      <c r="AE45" s="228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214"/>
      <c r="BG45" s="214"/>
      <c r="BH45" s="214"/>
      <c r="BI45" s="23"/>
      <c r="BJ45" s="212">
        <f t="shared" si="4"/>
        <v>0</v>
      </c>
      <c r="BK45" s="4"/>
      <c r="BL45" s="4"/>
      <c r="BM45" s="4"/>
      <c r="BN45" s="4"/>
      <c r="BO45" s="4"/>
      <c r="BP45" s="212">
        <f t="shared" si="5"/>
        <v>0</v>
      </c>
      <c r="BQ45" s="4"/>
      <c r="BR45" s="4"/>
      <c r="BS45" s="4"/>
      <c r="BT45" s="4"/>
      <c r="BU45" s="4"/>
      <c r="BV45" s="4">
        <f t="shared" si="2"/>
        <v>0</v>
      </c>
      <c r="BW45" s="4">
        <v>50</v>
      </c>
      <c r="BX45" s="4">
        <f t="shared" si="3"/>
        <v>53</v>
      </c>
    </row>
  </sheetData>
  <mergeCells count="119">
    <mergeCell ref="BW2:BW6"/>
    <mergeCell ref="BX2:BX6"/>
    <mergeCell ref="A3:C3"/>
    <mergeCell ref="S3:S6"/>
    <mergeCell ref="AA3:AA6"/>
    <mergeCell ref="BJ3:BJ6"/>
    <mergeCell ref="BP3:BP6"/>
    <mergeCell ref="BV3:BV6"/>
    <mergeCell ref="A4:C4"/>
    <mergeCell ref="A5:C5"/>
    <mergeCell ref="D5:D6"/>
    <mergeCell ref="E5:E6"/>
    <mergeCell ref="F5:F6"/>
    <mergeCell ref="G5:G6"/>
    <mergeCell ref="H5:H6"/>
    <mergeCell ref="I5:I6"/>
    <mergeCell ref="A1:C2"/>
    <mergeCell ref="D1:BX1"/>
    <mergeCell ref="D2:S2"/>
    <mergeCell ref="T2:AA2"/>
    <mergeCell ref="AB2:BE2"/>
    <mergeCell ref="BK2:BO2"/>
    <mergeCell ref="AB5:AB6"/>
    <mergeCell ref="AC5:AC6"/>
    <mergeCell ref="M5:M6"/>
    <mergeCell ref="N5:N6"/>
    <mergeCell ref="AP5:AP6"/>
    <mergeCell ref="AQ5:AQ6"/>
    <mergeCell ref="AH5:AH6"/>
    <mergeCell ref="AI5:AI6"/>
    <mergeCell ref="AJ5:AJ6"/>
    <mergeCell ref="AK5:AK6"/>
    <mergeCell ref="AL5:AL6"/>
    <mergeCell ref="AD5:AD6"/>
    <mergeCell ref="AF5:AF6"/>
    <mergeCell ref="AG5:AG6"/>
    <mergeCell ref="V5:V6"/>
    <mergeCell ref="W5:W6"/>
    <mergeCell ref="X5:X6"/>
    <mergeCell ref="Y5:Y6"/>
    <mergeCell ref="Z5:Z6"/>
    <mergeCell ref="O5:O6"/>
    <mergeCell ref="P5:P6"/>
    <mergeCell ref="R5:R6"/>
    <mergeCell ref="T5:T6"/>
    <mergeCell ref="U5:U6"/>
    <mergeCell ref="BR5:BR6"/>
    <mergeCell ref="BQ2:BU2"/>
    <mergeCell ref="AV5:AV6"/>
    <mergeCell ref="AM5:AM6"/>
    <mergeCell ref="AN5:AN6"/>
    <mergeCell ref="BF5:BF6"/>
    <mergeCell ref="BG5:BG6"/>
    <mergeCell ref="BS5:BS6"/>
    <mergeCell ref="BT5:BT6"/>
    <mergeCell ref="BU5:BU6"/>
    <mergeCell ref="A6:B6"/>
    <mergeCell ref="BL5:BL6"/>
    <mergeCell ref="BM5:BM6"/>
    <mergeCell ref="BN5:BN6"/>
    <mergeCell ref="BO5:BO6"/>
    <mergeCell ref="BQ5:BQ6"/>
    <mergeCell ref="BB5:BB6"/>
    <mergeCell ref="BC5:BC6"/>
    <mergeCell ref="BD5:BD6"/>
    <mergeCell ref="BE5:BE6"/>
    <mergeCell ref="BK5:BK6"/>
    <mergeCell ref="AW5:AW6"/>
    <mergeCell ref="AX5:AX6"/>
    <mergeCell ref="AY5:AY6"/>
    <mergeCell ref="AZ5:AZ6"/>
    <mergeCell ref="BA5:BA6"/>
    <mergeCell ref="AR5:AR6"/>
    <mergeCell ref="AS5:AS6"/>
    <mergeCell ref="AT5:AT6"/>
    <mergeCell ref="AU5:AU6"/>
    <mergeCell ref="AO5:AO6"/>
    <mergeCell ref="J5:J6"/>
    <mergeCell ref="K5:K6"/>
    <mergeCell ref="L5:L6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42:B42"/>
    <mergeCell ref="A43:B43"/>
    <mergeCell ref="A44:B44"/>
    <mergeCell ref="A45:B45"/>
    <mergeCell ref="A37:B37"/>
    <mergeCell ref="A38:B38"/>
    <mergeCell ref="A39:B39"/>
    <mergeCell ref="A40:B40"/>
    <mergeCell ref="A41:B41"/>
  </mergeCells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5"/>
  <sheetViews>
    <sheetView workbookViewId="0">
      <selection sqref="A1:C2"/>
    </sheetView>
  </sheetViews>
  <sheetFormatPr defaultColWidth="9" defaultRowHeight="14.4" x14ac:dyDescent="0.25"/>
  <cols>
    <col min="1" max="2" width="10.77734375" style="19" customWidth="1"/>
    <col min="3" max="3" width="12" style="19" customWidth="1"/>
    <col min="4" max="8" width="15.77734375" style="19" customWidth="1"/>
    <col min="9" max="9" width="9" style="19"/>
    <col min="10" max="18" width="15.77734375" style="19" customWidth="1"/>
    <col min="19" max="19" width="9" style="19"/>
    <col min="20" max="43" width="15.77734375" style="19" customWidth="1"/>
    <col min="44" max="44" width="9" style="19"/>
    <col min="45" max="53" width="15.77734375" style="19" customWidth="1"/>
    <col min="54" max="54" width="9" style="19"/>
    <col min="55" max="63" width="15.77734375" style="19" customWidth="1"/>
    <col min="64" max="16384" width="9" style="19"/>
  </cols>
  <sheetData>
    <row r="1" spans="1:67" s="1" customFormat="1" ht="35.25" customHeight="1" x14ac:dyDescent="0.25">
      <c r="A1" s="301" t="s">
        <v>1180</v>
      </c>
      <c r="B1" s="301"/>
      <c r="C1" s="301"/>
      <c r="D1" s="302" t="s">
        <v>1181</v>
      </c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19"/>
    </row>
    <row r="2" spans="1:67" s="1" customFormat="1" ht="14.25" customHeight="1" x14ac:dyDescent="0.25">
      <c r="A2" s="301"/>
      <c r="B2" s="301"/>
      <c r="C2" s="301"/>
      <c r="D2" s="297" t="s">
        <v>2258</v>
      </c>
      <c r="E2" s="297"/>
      <c r="F2" s="297"/>
      <c r="G2" s="297"/>
      <c r="H2" s="297"/>
      <c r="I2" s="297"/>
      <c r="J2" s="297" t="s">
        <v>2259</v>
      </c>
      <c r="K2" s="297"/>
      <c r="L2" s="297"/>
      <c r="M2" s="297"/>
      <c r="N2" s="297"/>
      <c r="O2" s="297"/>
      <c r="P2" s="297"/>
      <c r="Q2" s="297"/>
      <c r="R2" s="297"/>
      <c r="S2" s="297"/>
      <c r="T2" s="297" t="s">
        <v>2260</v>
      </c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34"/>
      <c r="AS2" s="297" t="s">
        <v>2261</v>
      </c>
      <c r="AT2" s="297"/>
      <c r="AU2" s="297"/>
      <c r="AV2" s="297"/>
      <c r="AW2" s="297"/>
      <c r="AX2" s="297"/>
      <c r="AY2" s="297"/>
      <c r="AZ2" s="297"/>
      <c r="BA2" s="297"/>
      <c r="BB2" s="34"/>
      <c r="BC2" s="297" t="s">
        <v>2262</v>
      </c>
      <c r="BD2" s="297"/>
      <c r="BE2" s="297"/>
      <c r="BF2" s="297"/>
      <c r="BG2" s="297"/>
      <c r="BH2" s="297"/>
      <c r="BI2" s="297"/>
      <c r="BJ2" s="297"/>
      <c r="BK2" s="297"/>
      <c r="BL2" s="34"/>
      <c r="BM2" s="298" t="s">
        <v>1182</v>
      </c>
      <c r="BN2" s="297" t="s">
        <v>1183</v>
      </c>
      <c r="BO2" s="19"/>
    </row>
    <row r="3" spans="1:67" s="1" customFormat="1" ht="108" x14ac:dyDescent="0.25">
      <c r="A3" s="297" t="s">
        <v>1184</v>
      </c>
      <c r="B3" s="297"/>
      <c r="C3" s="297"/>
      <c r="D3" s="4">
        <v>12.24</v>
      </c>
      <c r="E3" s="4">
        <v>1.1200000000000001</v>
      </c>
      <c r="F3" s="20">
        <v>44939</v>
      </c>
      <c r="G3" s="13"/>
      <c r="H3" s="4"/>
      <c r="I3" s="297" t="s">
        <v>1185</v>
      </c>
      <c r="J3" s="4" t="s">
        <v>1186</v>
      </c>
      <c r="K3" s="4">
        <v>11.6</v>
      </c>
      <c r="L3" s="4" t="s">
        <v>1187</v>
      </c>
      <c r="M3" s="4" t="s">
        <v>1188</v>
      </c>
      <c r="N3" s="4"/>
      <c r="O3" s="4"/>
      <c r="P3" s="4"/>
      <c r="Q3" s="21"/>
      <c r="R3" s="4"/>
      <c r="S3" s="297" t="s">
        <v>1189</v>
      </c>
      <c r="T3" s="35" t="s">
        <v>1190</v>
      </c>
      <c r="U3" s="4" t="s">
        <v>1191</v>
      </c>
      <c r="V3" s="34">
        <v>11.12</v>
      </c>
      <c r="W3" s="4">
        <v>12.4</v>
      </c>
      <c r="X3" s="13"/>
      <c r="Y3" s="4">
        <v>3.16</v>
      </c>
      <c r="Z3" s="4"/>
      <c r="AA3" s="20">
        <v>44983</v>
      </c>
      <c r="AB3" s="4" t="s">
        <v>1192</v>
      </c>
      <c r="AC3" s="4" t="s">
        <v>1193</v>
      </c>
      <c r="AD3" s="4" t="s">
        <v>1194</v>
      </c>
      <c r="AE3" s="4">
        <v>4.3</v>
      </c>
      <c r="AF3" s="4"/>
      <c r="AG3" s="4">
        <v>3.16</v>
      </c>
      <c r="AH3" s="20" t="s">
        <v>1195</v>
      </c>
      <c r="AI3" s="4" t="s">
        <v>1196</v>
      </c>
      <c r="AJ3" s="4">
        <v>6.7</v>
      </c>
      <c r="AK3" s="4" t="s">
        <v>1188</v>
      </c>
      <c r="AL3" s="4">
        <v>6.11</v>
      </c>
      <c r="AM3" s="22">
        <v>45079</v>
      </c>
      <c r="AN3" s="22">
        <v>45084</v>
      </c>
      <c r="AO3" s="4" t="s">
        <v>1197</v>
      </c>
      <c r="AP3" s="34" t="s">
        <v>1198</v>
      </c>
      <c r="AQ3" s="13"/>
      <c r="AR3" s="297" t="s">
        <v>1199</v>
      </c>
      <c r="AS3" s="4">
        <v>11.27</v>
      </c>
      <c r="AT3" s="4" t="s">
        <v>1200</v>
      </c>
      <c r="AU3" s="4" t="s">
        <v>1201</v>
      </c>
      <c r="AV3" s="36"/>
      <c r="AW3" s="4"/>
      <c r="AX3" s="4"/>
      <c r="AY3" s="4"/>
      <c r="AZ3" s="4"/>
      <c r="BA3" s="4"/>
      <c r="BB3" s="297" t="s">
        <v>1202</v>
      </c>
      <c r="BC3" s="4">
        <v>10.220000000000001</v>
      </c>
      <c r="BD3" s="4">
        <v>11.6</v>
      </c>
      <c r="BE3" s="4">
        <v>11.6</v>
      </c>
      <c r="BF3" s="20">
        <v>44968</v>
      </c>
      <c r="BG3" s="20" t="s">
        <v>1203</v>
      </c>
      <c r="BH3" s="4" t="s">
        <v>1204</v>
      </c>
      <c r="BI3" s="4">
        <v>3.1</v>
      </c>
      <c r="BJ3" s="4" t="s">
        <v>1205</v>
      </c>
      <c r="BK3" s="4" t="s">
        <v>1206</v>
      </c>
      <c r="BL3" s="297" t="s">
        <v>1207</v>
      </c>
      <c r="BM3" s="300"/>
      <c r="BN3" s="297"/>
      <c r="BO3" s="19"/>
    </row>
    <row r="4" spans="1:67" s="1" customFormat="1" ht="79.95" customHeight="1" x14ac:dyDescent="0.25">
      <c r="A4" s="297" t="s">
        <v>1208</v>
      </c>
      <c r="B4" s="297"/>
      <c r="C4" s="297"/>
      <c r="D4" s="37" t="s">
        <v>1209</v>
      </c>
      <c r="E4" s="37" t="s">
        <v>1210</v>
      </c>
      <c r="F4" s="37" t="s">
        <v>1211</v>
      </c>
      <c r="G4" s="37" t="s">
        <v>1212</v>
      </c>
      <c r="H4" s="37"/>
      <c r="I4" s="297"/>
      <c r="J4" s="37" t="s">
        <v>1213</v>
      </c>
      <c r="K4" s="37" t="s">
        <v>1214</v>
      </c>
      <c r="L4" s="37" t="s">
        <v>1215</v>
      </c>
      <c r="M4" s="37" t="s">
        <v>1216</v>
      </c>
      <c r="N4" s="38"/>
      <c r="O4" s="38"/>
      <c r="P4" s="38"/>
      <c r="Q4" s="37"/>
      <c r="R4" s="37"/>
      <c r="S4" s="297"/>
      <c r="T4" s="39" t="s">
        <v>1217</v>
      </c>
      <c r="U4" s="37" t="s">
        <v>1218</v>
      </c>
      <c r="V4" s="34" t="s">
        <v>1219</v>
      </c>
      <c r="W4" s="37" t="s">
        <v>1220</v>
      </c>
      <c r="X4" s="37" t="s">
        <v>1221</v>
      </c>
      <c r="Y4" s="37" t="s">
        <v>1222</v>
      </c>
      <c r="Z4" s="37" t="s">
        <v>1223</v>
      </c>
      <c r="AA4" s="37" t="s">
        <v>1224</v>
      </c>
      <c r="AB4" s="37" t="s">
        <v>1225</v>
      </c>
      <c r="AC4" s="37" t="s">
        <v>1226</v>
      </c>
      <c r="AD4" s="37" t="s">
        <v>1227</v>
      </c>
      <c r="AE4" s="37" t="s">
        <v>1228</v>
      </c>
      <c r="AF4" s="37" t="s">
        <v>1229</v>
      </c>
      <c r="AG4" s="37" t="s">
        <v>1230</v>
      </c>
      <c r="AH4" s="37" t="s">
        <v>1231</v>
      </c>
      <c r="AI4" s="37" t="s">
        <v>1232</v>
      </c>
      <c r="AJ4" s="37" t="s">
        <v>1233</v>
      </c>
      <c r="AK4" s="37" t="s">
        <v>1234</v>
      </c>
      <c r="AL4" s="37" t="s">
        <v>1235</v>
      </c>
      <c r="AM4" s="37" t="s">
        <v>1236</v>
      </c>
      <c r="AN4" s="37" t="s">
        <v>1237</v>
      </c>
      <c r="AO4" s="37" t="s">
        <v>1238</v>
      </c>
      <c r="AP4" s="34" t="s">
        <v>1239</v>
      </c>
      <c r="AQ4" s="40" t="s">
        <v>1240</v>
      </c>
      <c r="AR4" s="297"/>
      <c r="AS4" s="37" t="s">
        <v>1241</v>
      </c>
      <c r="AT4" s="37" t="s">
        <v>1242</v>
      </c>
      <c r="AU4" s="37" t="s">
        <v>1243</v>
      </c>
      <c r="AV4" s="37" t="s">
        <v>1244</v>
      </c>
      <c r="AW4" s="37"/>
      <c r="AX4" s="37"/>
      <c r="AY4" s="37"/>
      <c r="AZ4" s="37"/>
      <c r="BA4" s="41"/>
      <c r="BB4" s="297"/>
      <c r="BC4" s="37" t="s">
        <v>1245</v>
      </c>
      <c r="BD4" s="37" t="s">
        <v>1246</v>
      </c>
      <c r="BE4" s="37" t="s">
        <v>1246</v>
      </c>
      <c r="BF4" s="37" t="s">
        <v>1247</v>
      </c>
      <c r="BG4" s="37" t="s">
        <v>1248</v>
      </c>
      <c r="BH4" s="37" t="s">
        <v>1246</v>
      </c>
      <c r="BI4" s="37" t="s">
        <v>1249</v>
      </c>
      <c r="BJ4" s="37" t="s">
        <v>1250</v>
      </c>
      <c r="BK4" s="37" t="s">
        <v>1251</v>
      </c>
      <c r="BL4" s="297"/>
      <c r="BM4" s="300"/>
      <c r="BN4" s="297"/>
      <c r="BO4" s="19"/>
    </row>
    <row r="5" spans="1:67" s="1" customFormat="1" ht="15.6" customHeight="1" x14ac:dyDescent="0.25">
      <c r="A5" s="297" t="s">
        <v>1252</v>
      </c>
      <c r="B5" s="297"/>
      <c r="C5" s="297"/>
      <c r="D5" s="242"/>
      <c r="E5" s="242"/>
      <c r="F5" s="242"/>
      <c r="G5" s="242"/>
      <c r="H5" s="254"/>
      <c r="I5" s="297"/>
      <c r="J5" s="277"/>
      <c r="K5" s="242"/>
      <c r="L5" s="277"/>
      <c r="M5" s="277"/>
      <c r="N5" s="242"/>
      <c r="O5" s="242"/>
      <c r="P5" s="242"/>
      <c r="Q5" s="260"/>
      <c r="R5" s="254"/>
      <c r="S5" s="297"/>
      <c r="T5" s="242" t="s">
        <v>1253</v>
      </c>
      <c r="U5" s="254" t="s">
        <v>1253</v>
      </c>
      <c r="V5" s="298" t="s">
        <v>1253</v>
      </c>
      <c r="W5" s="277"/>
      <c r="X5" s="242" t="s">
        <v>1253</v>
      </c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77"/>
      <c r="AJ5" s="254"/>
      <c r="AK5" s="277"/>
      <c r="AL5" s="277"/>
      <c r="AM5" s="254"/>
      <c r="AN5" s="254"/>
      <c r="AO5" s="254"/>
      <c r="AP5" s="298"/>
      <c r="AQ5" s="242"/>
      <c r="AR5" s="297"/>
      <c r="AS5" s="277"/>
      <c r="AT5" s="254"/>
      <c r="AU5" s="277"/>
      <c r="AV5" s="242"/>
      <c r="AW5" s="254"/>
      <c r="AX5" s="254"/>
      <c r="AY5" s="254"/>
      <c r="AZ5" s="254"/>
      <c r="BA5" s="254"/>
      <c r="BB5" s="297"/>
      <c r="BC5" s="254" t="s">
        <v>1253</v>
      </c>
      <c r="BD5" s="254" t="s">
        <v>1253</v>
      </c>
      <c r="BE5" s="242"/>
      <c r="BF5" s="242"/>
      <c r="BG5" s="242"/>
      <c r="BH5" s="242"/>
      <c r="BI5" s="254"/>
      <c r="BJ5" s="277"/>
      <c r="BK5" s="254"/>
      <c r="BL5" s="297"/>
      <c r="BM5" s="300"/>
      <c r="BN5" s="297"/>
      <c r="BO5" s="19"/>
    </row>
    <row r="6" spans="1:67" s="1" customFormat="1" ht="15.6" x14ac:dyDescent="0.25">
      <c r="A6" s="297" t="s">
        <v>1</v>
      </c>
      <c r="B6" s="297"/>
      <c r="C6" s="34" t="s">
        <v>2</v>
      </c>
      <c r="D6" s="242"/>
      <c r="E6" s="242"/>
      <c r="F6" s="242"/>
      <c r="G6" s="242"/>
      <c r="H6" s="254"/>
      <c r="I6" s="297"/>
      <c r="J6" s="278"/>
      <c r="K6" s="242"/>
      <c r="L6" s="278"/>
      <c r="M6" s="278"/>
      <c r="N6" s="242"/>
      <c r="O6" s="242"/>
      <c r="P6" s="242"/>
      <c r="Q6" s="260"/>
      <c r="R6" s="254"/>
      <c r="S6" s="297"/>
      <c r="T6" s="242"/>
      <c r="U6" s="254"/>
      <c r="V6" s="299"/>
      <c r="W6" s="278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78"/>
      <c r="AJ6" s="254"/>
      <c r="AK6" s="278"/>
      <c r="AL6" s="278"/>
      <c r="AM6" s="254"/>
      <c r="AN6" s="254"/>
      <c r="AO6" s="254"/>
      <c r="AP6" s="299"/>
      <c r="AQ6" s="242"/>
      <c r="AR6" s="297"/>
      <c r="AS6" s="278"/>
      <c r="AT6" s="254"/>
      <c r="AU6" s="278"/>
      <c r="AV6" s="242"/>
      <c r="AW6" s="254"/>
      <c r="AX6" s="254"/>
      <c r="AY6" s="254"/>
      <c r="AZ6" s="254"/>
      <c r="BA6" s="254"/>
      <c r="BB6" s="297"/>
      <c r="BC6" s="254"/>
      <c r="BD6" s="254"/>
      <c r="BE6" s="242"/>
      <c r="BF6" s="242"/>
      <c r="BG6" s="242"/>
      <c r="BH6" s="242"/>
      <c r="BI6" s="254"/>
      <c r="BJ6" s="278"/>
      <c r="BK6" s="254"/>
      <c r="BL6" s="297"/>
      <c r="BM6" s="299"/>
      <c r="BN6" s="297"/>
      <c r="BO6" s="19"/>
    </row>
    <row r="7" spans="1:67" s="1" customFormat="1" x14ac:dyDescent="0.25">
      <c r="A7" s="295" t="s">
        <v>3</v>
      </c>
      <c r="B7" s="295"/>
      <c r="C7" s="14" t="s">
        <v>4</v>
      </c>
      <c r="D7" s="13"/>
      <c r="E7" s="4"/>
      <c r="F7" s="13"/>
      <c r="G7" s="13"/>
      <c r="H7" s="4"/>
      <c r="I7" s="4">
        <f t="shared" ref="I7:I45" si="0">IF(SUM(D7:H7)&gt;10,"10",SUM(D7:H7))</f>
        <v>0</v>
      </c>
      <c r="J7" s="4"/>
      <c r="K7" s="13"/>
      <c r="L7" s="4"/>
      <c r="M7" s="4"/>
      <c r="N7" s="24"/>
      <c r="O7" s="24"/>
      <c r="P7" s="24"/>
      <c r="Q7" s="4"/>
      <c r="R7" s="4"/>
      <c r="S7" s="4">
        <f t="shared" ref="S7:S45" si="1">IF(SUM(J7:R7)&gt;15,"15",IF(SUM(J7:R7)&lt;0,"0",SUM(J7:R7)))</f>
        <v>0</v>
      </c>
      <c r="T7" s="4"/>
      <c r="U7" s="4"/>
      <c r="V7" s="4"/>
      <c r="W7" s="4"/>
      <c r="X7" s="13"/>
      <c r="Y7" s="1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13"/>
      <c r="AR7" s="4">
        <f>IF(SUM(T7:AQ7)&gt;20,"20",SUM(T7:AQ7))</f>
        <v>0</v>
      </c>
      <c r="AS7" s="4"/>
      <c r="AT7" s="4"/>
      <c r="AU7" s="4"/>
      <c r="AV7" s="4"/>
      <c r="AW7" s="4"/>
      <c r="AX7" s="4"/>
      <c r="AY7" s="4"/>
      <c r="AZ7" s="4"/>
      <c r="BA7" s="4"/>
      <c r="BB7" s="4">
        <f t="shared" ref="BB7:BB45" si="2">IF(SUM(AS7:BA7)&gt;10,"10",SUM(AS7:BA7))</f>
        <v>0</v>
      </c>
      <c r="BC7" s="4"/>
      <c r="BD7" s="4"/>
      <c r="BE7" s="13"/>
      <c r="BF7" s="4"/>
      <c r="BG7" s="4"/>
      <c r="BH7" s="4"/>
      <c r="BI7" s="4"/>
      <c r="BJ7" s="4"/>
      <c r="BK7" s="4"/>
      <c r="BL7" s="4">
        <f>IF(SUM(BC7:BK7)&gt;10,"10",SUM(BC7:BK7))</f>
        <v>0</v>
      </c>
      <c r="BM7" s="4">
        <v>50</v>
      </c>
      <c r="BN7" s="4">
        <f>SUM(BL7+BB7+AR7+S7+I7+BM7)</f>
        <v>50</v>
      </c>
      <c r="BO7" s="19"/>
    </row>
    <row r="8" spans="1:67" s="1" customFormat="1" x14ac:dyDescent="0.25">
      <c r="A8" s="295" t="s">
        <v>5</v>
      </c>
      <c r="B8" s="295"/>
      <c r="C8" s="14" t="s">
        <v>6</v>
      </c>
      <c r="D8" s="13"/>
      <c r="E8" s="4"/>
      <c r="F8" s="13"/>
      <c r="G8" s="13"/>
      <c r="H8" s="4"/>
      <c r="I8" s="4">
        <f t="shared" si="0"/>
        <v>0</v>
      </c>
      <c r="J8" s="4"/>
      <c r="K8" s="13"/>
      <c r="L8" s="4"/>
      <c r="M8" s="4"/>
      <c r="N8" s="13"/>
      <c r="O8" s="13"/>
      <c r="P8" s="13"/>
      <c r="Q8" s="4"/>
      <c r="R8" s="4"/>
      <c r="S8" s="4">
        <f t="shared" si="1"/>
        <v>0</v>
      </c>
      <c r="T8" s="4"/>
      <c r="U8" s="4"/>
      <c r="V8" s="4"/>
      <c r="W8" s="4"/>
      <c r="X8" s="13"/>
      <c r="Y8" s="13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13"/>
      <c r="AR8" s="212">
        <f t="shared" ref="AR8:AR45" si="3">IF(SUM(T8:AQ8)&gt;20,"20",SUM(T8:AQ8))</f>
        <v>0</v>
      </c>
      <c r="AS8" s="4"/>
      <c r="AT8" s="4"/>
      <c r="AU8" s="4"/>
      <c r="AV8" s="4"/>
      <c r="AW8" s="4"/>
      <c r="AX8" s="4"/>
      <c r="AY8" s="4"/>
      <c r="AZ8" s="4"/>
      <c r="BA8" s="4"/>
      <c r="BB8" s="4">
        <f t="shared" si="2"/>
        <v>0</v>
      </c>
      <c r="BC8" s="4"/>
      <c r="BD8" s="4"/>
      <c r="BE8" s="4"/>
      <c r="BF8" s="4"/>
      <c r="BG8" s="4"/>
      <c r="BH8" s="4"/>
      <c r="BI8" s="4"/>
      <c r="BJ8" s="4"/>
      <c r="BK8" s="4"/>
      <c r="BL8" s="212">
        <f t="shared" ref="BL8:BL45" si="4">IF(SUM(BC8:BK8)&gt;10,"10",SUM(BC8:BK8))</f>
        <v>0</v>
      </c>
      <c r="BM8" s="4">
        <v>50</v>
      </c>
      <c r="BN8" s="4">
        <f t="shared" ref="BN8:BN45" si="5">SUM(BL8+BB8+AR8+S8+I8+BM8)</f>
        <v>50</v>
      </c>
      <c r="BO8" s="19"/>
    </row>
    <row r="9" spans="1:67" s="1" customFormat="1" x14ac:dyDescent="0.25">
      <c r="A9" s="295" t="s">
        <v>7</v>
      </c>
      <c r="B9" s="295"/>
      <c r="C9" s="14" t="s">
        <v>8</v>
      </c>
      <c r="D9" s="13"/>
      <c r="E9" s="4"/>
      <c r="F9" s="13"/>
      <c r="G9" s="13"/>
      <c r="H9" s="4"/>
      <c r="I9" s="4">
        <f t="shared" si="0"/>
        <v>0</v>
      </c>
      <c r="J9" s="4"/>
      <c r="K9" s="13"/>
      <c r="L9" s="4">
        <v>2</v>
      </c>
      <c r="M9" s="4"/>
      <c r="N9" s="13"/>
      <c r="O9" s="13"/>
      <c r="P9" s="13"/>
      <c r="Q9" s="4"/>
      <c r="R9" s="4"/>
      <c r="S9" s="4">
        <f t="shared" si="1"/>
        <v>2</v>
      </c>
      <c r="T9" s="4"/>
      <c r="U9" s="4"/>
      <c r="V9" s="4"/>
      <c r="W9" s="4"/>
      <c r="X9" s="13"/>
      <c r="Y9" s="13"/>
      <c r="Z9" s="4"/>
      <c r="AA9" s="4"/>
      <c r="AB9" s="4"/>
      <c r="AC9" s="4"/>
      <c r="AD9" s="4"/>
      <c r="AE9" s="4"/>
      <c r="AF9" s="4"/>
      <c r="AG9" s="4"/>
      <c r="AH9" s="4"/>
      <c r="AI9" s="4"/>
      <c r="AJ9" s="4">
        <v>4</v>
      </c>
      <c r="AK9" s="4"/>
      <c r="AL9" s="4"/>
      <c r="AM9" s="4"/>
      <c r="AN9" s="4"/>
      <c r="AO9" s="4"/>
      <c r="AP9" s="4"/>
      <c r="AQ9" s="13"/>
      <c r="AR9" s="212">
        <f t="shared" si="3"/>
        <v>4</v>
      </c>
      <c r="AS9" s="4"/>
      <c r="AT9" s="4"/>
      <c r="AU9" s="4"/>
      <c r="AV9" s="4"/>
      <c r="AW9" s="4"/>
      <c r="AX9" s="4"/>
      <c r="AY9" s="4"/>
      <c r="AZ9" s="4"/>
      <c r="BA9" s="4"/>
      <c r="BB9" s="4">
        <f t="shared" si="2"/>
        <v>0</v>
      </c>
      <c r="BC9" s="4"/>
      <c r="BD9" s="4"/>
      <c r="BE9" s="4"/>
      <c r="BF9" s="4"/>
      <c r="BG9" s="4"/>
      <c r="BH9" s="4"/>
      <c r="BI9" s="4"/>
      <c r="BJ9" s="4"/>
      <c r="BK9" s="4"/>
      <c r="BL9" s="212">
        <f t="shared" si="4"/>
        <v>0</v>
      </c>
      <c r="BM9" s="4">
        <v>50</v>
      </c>
      <c r="BN9" s="4">
        <f t="shared" si="5"/>
        <v>56</v>
      </c>
      <c r="BO9" s="19"/>
    </row>
    <row r="10" spans="1:67" s="1" customFormat="1" x14ac:dyDescent="0.25">
      <c r="A10" s="295" t="s">
        <v>9</v>
      </c>
      <c r="B10" s="295"/>
      <c r="C10" s="14" t="s">
        <v>10</v>
      </c>
      <c r="D10" s="13"/>
      <c r="E10" s="4"/>
      <c r="F10" s="13"/>
      <c r="G10" s="13"/>
      <c r="H10" s="4"/>
      <c r="I10" s="4">
        <f t="shared" si="0"/>
        <v>0</v>
      </c>
      <c r="J10" s="4"/>
      <c r="K10" s="13"/>
      <c r="L10" s="4">
        <v>2</v>
      </c>
      <c r="M10" s="4"/>
      <c r="N10" s="13"/>
      <c r="O10" s="13"/>
      <c r="P10" s="13"/>
      <c r="Q10" s="4"/>
      <c r="R10" s="4"/>
      <c r="S10" s="4">
        <f t="shared" si="1"/>
        <v>2</v>
      </c>
      <c r="T10" s="4"/>
      <c r="U10" s="4"/>
      <c r="V10" s="4"/>
      <c r="W10" s="4"/>
      <c r="X10" s="13"/>
      <c r="Y10" s="13"/>
      <c r="Z10" s="4"/>
      <c r="AA10" s="4"/>
      <c r="AB10" s="4"/>
      <c r="AC10" s="4"/>
      <c r="AD10" s="4"/>
      <c r="AE10" s="4"/>
      <c r="AF10" s="4"/>
      <c r="AG10" s="4"/>
      <c r="AH10" s="4"/>
      <c r="AI10" s="4">
        <v>5</v>
      </c>
      <c r="AJ10" s="4">
        <v>4</v>
      </c>
      <c r="AK10" s="4"/>
      <c r="AL10" s="4"/>
      <c r="AM10" s="4"/>
      <c r="AN10" s="4"/>
      <c r="AO10" s="4"/>
      <c r="AP10" s="4"/>
      <c r="AQ10" s="13"/>
      <c r="AR10" s="212">
        <f t="shared" si="3"/>
        <v>9</v>
      </c>
      <c r="AS10" s="4"/>
      <c r="AT10" s="4"/>
      <c r="AU10" s="4"/>
      <c r="AV10" s="4"/>
      <c r="AW10" s="4"/>
      <c r="AX10" s="4"/>
      <c r="AY10" s="4"/>
      <c r="AZ10" s="4"/>
      <c r="BA10" s="4"/>
      <c r="BB10" s="4">
        <f t="shared" si="2"/>
        <v>0</v>
      </c>
      <c r="BC10" s="4"/>
      <c r="BD10" s="4"/>
      <c r="BE10" s="4"/>
      <c r="BF10" s="4"/>
      <c r="BG10" s="4"/>
      <c r="BH10" s="4"/>
      <c r="BI10" s="4"/>
      <c r="BJ10" s="4"/>
      <c r="BK10" s="4"/>
      <c r="BL10" s="212">
        <f t="shared" si="4"/>
        <v>0</v>
      </c>
      <c r="BM10" s="4">
        <v>50</v>
      </c>
      <c r="BN10" s="4">
        <f t="shared" si="5"/>
        <v>61</v>
      </c>
      <c r="BO10" s="19"/>
    </row>
    <row r="11" spans="1:67" s="1" customFormat="1" x14ac:dyDescent="0.25">
      <c r="A11" s="295" t="s">
        <v>11</v>
      </c>
      <c r="B11" s="295"/>
      <c r="C11" s="14" t="s">
        <v>12</v>
      </c>
      <c r="D11" s="13"/>
      <c r="E11" s="4"/>
      <c r="F11" s="42"/>
      <c r="G11" s="13"/>
      <c r="H11" s="4"/>
      <c r="I11" s="4">
        <f t="shared" si="0"/>
        <v>0</v>
      </c>
      <c r="J11" s="4">
        <v>3</v>
      </c>
      <c r="K11" s="13"/>
      <c r="L11" s="4"/>
      <c r="M11" s="4"/>
      <c r="N11" s="13"/>
      <c r="O11" s="13"/>
      <c r="P11" s="13"/>
      <c r="Q11" s="4"/>
      <c r="R11" s="4"/>
      <c r="S11" s="4">
        <f t="shared" si="1"/>
        <v>3</v>
      </c>
      <c r="T11" s="4"/>
      <c r="U11" s="4"/>
      <c r="V11" s="4"/>
      <c r="W11" s="4"/>
      <c r="X11" s="13"/>
      <c r="Y11" s="1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>
        <v>2</v>
      </c>
      <c r="AK11" s="4"/>
      <c r="AL11" s="4"/>
      <c r="AM11" s="4"/>
      <c r="AN11" s="4"/>
      <c r="AO11" s="4"/>
      <c r="AP11" s="4"/>
      <c r="AQ11" s="13"/>
      <c r="AR11" s="212">
        <f t="shared" si="3"/>
        <v>2</v>
      </c>
      <c r="AS11" s="4"/>
      <c r="AT11" s="4"/>
      <c r="AU11" s="4">
        <v>3</v>
      </c>
      <c r="AV11" s="4"/>
      <c r="AW11" s="4"/>
      <c r="AX11" s="4"/>
      <c r="AY11" s="4"/>
      <c r="AZ11" s="4"/>
      <c r="BA11" s="4"/>
      <c r="BB11" s="4">
        <f t="shared" si="2"/>
        <v>3</v>
      </c>
      <c r="BC11" s="4"/>
      <c r="BD11" s="4"/>
      <c r="BE11" s="4"/>
      <c r="BF11" s="4"/>
      <c r="BG11" s="4"/>
      <c r="BH11" s="4"/>
      <c r="BI11" s="4"/>
      <c r="BJ11" s="4"/>
      <c r="BK11" s="4"/>
      <c r="BL11" s="212">
        <f t="shared" si="4"/>
        <v>0</v>
      </c>
      <c r="BM11" s="4">
        <v>50</v>
      </c>
      <c r="BN11" s="4">
        <f t="shared" si="5"/>
        <v>58</v>
      </c>
      <c r="BO11" s="19"/>
    </row>
    <row r="12" spans="1:67" s="1" customFormat="1" x14ac:dyDescent="0.25">
      <c r="A12" s="295" t="s">
        <v>13</v>
      </c>
      <c r="B12" s="295"/>
      <c r="C12" s="14" t="s">
        <v>14</v>
      </c>
      <c r="D12" s="13"/>
      <c r="E12" s="4"/>
      <c r="F12" s="42"/>
      <c r="G12" s="13"/>
      <c r="H12" s="4"/>
      <c r="I12" s="4">
        <f t="shared" si="0"/>
        <v>0</v>
      </c>
      <c r="J12" s="4"/>
      <c r="K12" s="13"/>
      <c r="L12" s="4"/>
      <c r="M12" s="4"/>
      <c r="N12" s="13"/>
      <c r="O12" s="13"/>
      <c r="P12" s="13"/>
      <c r="Q12" s="4"/>
      <c r="R12" s="4"/>
      <c r="S12" s="4">
        <f t="shared" si="1"/>
        <v>0</v>
      </c>
      <c r="T12" s="4"/>
      <c r="U12" s="4"/>
      <c r="V12" s="4"/>
      <c r="W12" s="4"/>
      <c r="X12" s="13"/>
      <c r="Y12" s="13"/>
      <c r="Z12" s="4"/>
      <c r="AA12" s="4"/>
      <c r="AB12" s="4"/>
      <c r="AC12" s="4"/>
      <c r="AD12" s="4"/>
      <c r="AE12" s="4"/>
      <c r="AF12" s="4"/>
      <c r="AG12" s="4"/>
      <c r="AH12" s="4"/>
      <c r="AI12" s="4">
        <v>4</v>
      </c>
      <c r="AJ12" s="4"/>
      <c r="AK12" s="4"/>
      <c r="AL12" s="4"/>
      <c r="AM12" s="4"/>
      <c r="AN12" s="4"/>
      <c r="AO12" s="4"/>
      <c r="AP12" s="4"/>
      <c r="AQ12" s="13"/>
      <c r="AR12" s="212">
        <f t="shared" si="3"/>
        <v>4</v>
      </c>
      <c r="AS12" s="4"/>
      <c r="AT12" s="4"/>
      <c r="AU12" s="4"/>
      <c r="AV12" s="4"/>
      <c r="AW12" s="4"/>
      <c r="AX12" s="4"/>
      <c r="AY12" s="4"/>
      <c r="AZ12" s="4"/>
      <c r="BA12" s="4"/>
      <c r="BB12" s="4">
        <f t="shared" si="2"/>
        <v>0</v>
      </c>
      <c r="BC12" s="4"/>
      <c r="BD12" s="4"/>
      <c r="BE12" s="4"/>
      <c r="BF12" s="4"/>
      <c r="BG12" s="4"/>
      <c r="BH12" s="4"/>
      <c r="BI12" s="4"/>
      <c r="BJ12" s="4"/>
      <c r="BK12" s="4"/>
      <c r="BL12" s="212">
        <f t="shared" si="4"/>
        <v>0</v>
      </c>
      <c r="BM12" s="4">
        <v>50</v>
      </c>
      <c r="BN12" s="4">
        <f t="shared" si="5"/>
        <v>54</v>
      </c>
      <c r="BO12" s="19"/>
    </row>
    <row r="13" spans="1:67" s="1" customFormat="1" x14ac:dyDescent="0.25">
      <c r="A13" s="295" t="s">
        <v>15</v>
      </c>
      <c r="B13" s="295"/>
      <c r="C13" s="14" t="s">
        <v>16</v>
      </c>
      <c r="D13" s="13"/>
      <c r="E13" s="4"/>
      <c r="F13" s="42"/>
      <c r="G13" s="13"/>
      <c r="H13" s="4"/>
      <c r="I13" s="4">
        <f t="shared" si="0"/>
        <v>0</v>
      </c>
      <c r="J13" s="4"/>
      <c r="K13" s="13"/>
      <c r="L13" s="4"/>
      <c r="M13" s="4"/>
      <c r="N13" s="13"/>
      <c r="O13" s="13"/>
      <c r="P13" s="13"/>
      <c r="Q13" s="4"/>
      <c r="R13" s="4"/>
      <c r="S13" s="4">
        <f t="shared" si="1"/>
        <v>0</v>
      </c>
      <c r="T13" s="4"/>
      <c r="U13" s="4"/>
      <c r="V13" s="4"/>
      <c r="W13" s="4"/>
      <c r="X13" s="13"/>
      <c r="Y13" s="13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13"/>
      <c r="AR13" s="212">
        <f t="shared" si="3"/>
        <v>0</v>
      </c>
      <c r="AS13" s="4"/>
      <c r="AT13" s="4"/>
      <c r="AU13" s="4"/>
      <c r="AV13" s="4"/>
      <c r="AW13" s="4"/>
      <c r="AX13" s="4"/>
      <c r="AY13" s="4"/>
      <c r="AZ13" s="4"/>
      <c r="BA13" s="4"/>
      <c r="BB13" s="4">
        <f t="shared" si="2"/>
        <v>0</v>
      </c>
      <c r="BC13" s="4"/>
      <c r="BD13" s="4"/>
      <c r="BE13" s="4"/>
      <c r="BF13" s="4"/>
      <c r="BG13" s="4"/>
      <c r="BH13" s="4"/>
      <c r="BI13" s="4"/>
      <c r="BJ13" s="4"/>
      <c r="BK13" s="4"/>
      <c r="BL13" s="212">
        <f t="shared" si="4"/>
        <v>0</v>
      </c>
      <c r="BM13" s="4">
        <v>50</v>
      </c>
      <c r="BN13" s="4">
        <f t="shared" si="5"/>
        <v>50</v>
      </c>
      <c r="BO13" s="19"/>
    </row>
    <row r="14" spans="1:67" s="1" customFormat="1" x14ac:dyDescent="0.25">
      <c r="A14" s="295" t="s">
        <v>17</v>
      </c>
      <c r="B14" s="295"/>
      <c r="C14" s="14" t="s">
        <v>18</v>
      </c>
      <c r="D14" s="13"/>
      <c r="E14" s="4"/>
      <c r="F14" s="42"/>
      <c r="G14" s="13"/>
      <c r="H14" s="4"/>
      <c r="I14" s="4">
        <f t="shared" si="0"/>
        <v>0</v>
      </c>
      <c r="J14" s="4">
        <v>3</v>
      </c>
      <c r="K14" s="13"/>
      <c r="L14" s="4"/>
      <c r="M14" s="4"/>
      <c r="N14" s="13"/>
      <c r="O14" s="13"/>
      <c r="P14" s="13"/>
      <c r="Q14" s="4"/>
      <c r="R14" s="4"/>
      <c r="S14" s="4">
        <f t="shared" si="1"/>
        <v>3</v>
      </c>
      <c r="T14" s="4"/>
      <c r="U14" s="4"/>
      <c r="V14" s="4"/>
      <c r="W14" s="4"/>
      <c r="X14" s="13">
        <v>3</v>
      </c>
      <c r="Y14" s="13"/>
      <c r="Z14" s="4"/>
      <c r="AA14" s="4"/>
      <c r="AB14" s="4"/>
      <c r="AC14" s="4"/>
      <c r="AD14" s="4"/>
      <c r="AE14" s="4"/>
      <c r="AF14" s="4"/>
      <c r="AG14" s="4"/>
      <c r="AH14" s="4">
        <v>3</v>
      </c>
      <c r="AI14" s="4">
        <v>2</v>
      </c>
      <c r="AJ14" s="4"/>
      <c r="AK14" s="4"/>
      <c r="AL14" s="4"/>
      <c r="AM14" s="4"/>
      <c r="AN14" s="4"/>
      <c r="AO14" s="4"/>
      <c r="AP14" s="4"/>
      <c r="AQ14" s="13"/>
      <c r="AR14" s="212">
        <f t="shared" si="3"/>
        <v>8</v>
      </c>
      <c r="AS14" s="4"/>
      <c r="AT14" s="4"/>
      <c r="AU14" s="4"/>
      <c r="AV14" s="4"/>
      <c r="AW14" s="4"/>
      <c r="AX14" s="4"/>
      <c r="AY14" s="4"/>
      <c r="AZ14" s="4"/>
      <c r="BA14" s="4"/>
      <c r="BB14" s="4">
        <f t="shared" si="2"/>
        <v>0</v>
      </c>
      <c r="BC14" s="4"/>
      <c r="BD14" s="4"/>
      <c r="BE14" s="4">
        <v>3</v>
      </c>
      <c r="BF14" s="4"/>
      <c r="BG14" s="4"/>
      <c r="BH14" s="4">
        <v>3</v>
      </c>
      <c r="BI14" s="4"/>
      <c r="BJ14" s="4"/>
      <c r="BK14" s="4"/>
      <c r="BL14" s="212">
        <f t="shared" si="4"/>
        <v>6</v>
      </c>
      <c r="BM14" s="4">
        <v>50</v>
      </c>
      <c r="BN14" s="4">
        <f t="shared" si="5"/>
        <v>67</v>
      </c>
      <c r="BO14" s="19"/>
    </row>
    <row r="15" spans="1:67" s="1" customFormat="1" x14ac:dyDescent="0.25">
      <c r="A15" s="295" t="s">
        <v>19</v>
      </c>
      <c r="B15" s="295"/>
      <c r="C15" s="14" t="s">
        <v>20</v>
      </c>
      <c r="D15" s="13"/>
      <c r="E15" s="4"/>
      <c r="F15" s="13"/>
      <c r="G15" s="13"/>
      <c r="H15" s="4"/>
      <c r="I15" s="4">
        <f t="shared" si="0"/>
        <v>0</v>
      </c>
      <c r="J15" s="4">
        <v>3</v>
      </c>
      <c r="K15" s="13"/>
      <c r="L15" s="4"/>
      <c r="M15" s="4"/>
      <c r="N15" s="13"/>
      <c r="O15" s="13"/>
      <c r="P15" s="13"/>
      <c r="Q15" s="4"/>
      <c r="R15" s="4"/>
      <c r="S15" s="4">
        <f t="shared" si="1"/>
        <v>3</v>
      </c>
      <c r="T15" s="4"/>
      <c r="U15" s="4"/>
      <c r="V15" s="4"/>
      <c r="W15" s="4"/>
      <c r="X15" s="13"/>
      <c r="Y15" s="13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>
        <v>2</v>
      </c>
      <c r="AK15" s="4"/>
      <c r="AL15" s="4"/>
      <c r="AM15" s="4"/>
      <c r="AN15" s="4"/>
      <c r="AO15" s="4"/>
      <c r="AP15" s="4"/>
      <c r="AQ15" s="13"/>
      <c r="AR15" s="212">
        <f t="shared" si="3"/>
        <v>2</v>
      </c>
      <c r="AS15" s="4"/>
      <c r="AT15" s="4"/>
      <c r="AU15" s="4"/>
      <c r="AV15" s="4"/>
      <c r="AW15" s="4"/>
      <c r="AX15" s="4"/>
      <c r="AY15" s="4"/>
      <c r="AZ15" s="4"/>
      <c r="BA15" s="4"/>
      <c r="BB15" s="4">
        <f t="shared" si="2"/>
        <v>0</v>
      </c>
      <c r="BC15" s="4"/>
      <c r="BD15" s="4"/>
      <c r="BE15" s="4"/>
      <c r="BF15" s="4"/>
      <c r="BG15" s="4"/>
      <c r="BH15" s="4"/>
      <c r="BI15" s="4"/>
      <c r="BJ15" s="4"/>
      <c r="BK15" s="4"/>
      <c r="BL15" s="212">
        <f t="shared" si="4"/>
        <v>0</v>
      </c>
      <c r="BM15" s="4">
        <v>50</v>
      </c>
      <c r="BN15" s="4">
        <f t="shared" si="5"/>
        <v>55</v>
      </c>
      <c r="BO15" s="19"/>
    </row>
    <row r="16" spans="1:67" s="1" customFormat="1" x14ac:dyDescent="0.25">
      <c r="A16" s="295" t="s">
        <v>21</v>
      </c>
      <c r="B16" s="295"/>
      <c r="C16" s="14" t="s">
        <v>22</v>
      </c>
      <c r="D16" s="13"/>
      <c r="E16" s="4"/>
      <c r="F16" s="13"/>
      <c r="G16" s="13"/>
      <c r="H16" s="4"/>
      <c r="I16" s="4">
        <f t="shared" si="0"/>
        <v>0</v>
      </c>
      <c r="J16" s="4"/>
      <c r="K16" s="13"/>
      <c r="L16" s="4"/>
      <c r="M16" s="4"/>
      <c r="N16" s="13"/>
      <c r="O16" s="13"/>
      <c r="P16" s="13"/>
      <c r="Q16" s="4"/>
      <c r="R16" s="4"/>
      <c r="S16" s="4">
        <f t="shared" si="1"/>
        <v>0</v>
      </c>
      <c r="T16" s="4"/>
      <c r="U16" s="4"/>
      <c r="V16" s="4"/>
      <c r="W16" s="4"/>
      <c r="X16" s="13"/>
      <c r="Y16" s="13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13"/>
      <c r="AR16" s="212">
        <f t="shared" si="3"/>
        <v>0</v>
      </c>
      <c r="AS16" s="4"/>
      <c r="AT16" s="4"/>
      <c r="AU16" s="4"/>
      <c r="AV16" s="4"/>
      <c r="AW16" s="4"/>
      <c r="AX16" s="4"/>
      <c r="AY16" s="4"/>
      <c r="AZ16" s="4"/>
      <c r="BA16" s="4"/>
      <c r="BB16" s="4">
        <f t="shared" si="2"/>
        <v>0</v>
      </c>
      <c r="BC16" s="4"/>
      <c r="BD16" s="4"/>
      <c r="BE16" s="4"/>
      <c r="BF16" s="4"/>
      <c r="BG16" s="4"/>
      <c r="BH16" s="4"/>
      <c r="BI16" s="4"/>
      <c r="BJ16" s="4"/>
      <c r="BK16" s="4"/>
      <c r="BL16" s="212">
        <f t="shared" si="4"/>
        <v>0</v>
      </c>
      <c r="BM16" s="4">
        <v>50</v>
      </c>
      <c r="BN16" s="4">
        <f t="shared" si="5"/>
        <v>50</v>
      </c>
      <c r="BO16" s="19"/>
    </row>
    <row r="17" spans="1:67" s="1" customFormat="1" x14ac:dyDescent="0.25">
      <c r="A17" s="295" t="s">
        <v>23</v>
      </c>
      <c r="B17" s="295"/>
      <c r="C17" s="14" t="s">
        <v>24</v>
      </c>
      <c r="D17" s="13"/>
      <c r="E17" s="4"/>
      <c r="F17" s="13"/>
      <c r="G17" s="13"/>
      <c r="H17" s="4"/>
      <c r="I17" s="4">
        <f t="shared" si="0"/>
        <v>0</v>
      </c>
      <c r="J17" s="4">
        <v>3</v>
      </c>
      <c r="K17" s="13"/>
      <c r="L17" s="4"/>
      <c r="M17" s="4"/>
      <c r="N17" s="13"/>
      <c r="O17" s="13"/>
      <c r="P17" s="13"/>
      <c r="Q17" s="4"/>
      <c r="R17" s="4"/>
      <c r="S17" s="4">
        <f t="shared" si="1"/>
        <v>3</v>
      </c>
      <c r="T17" s="4"/>
      <c r="U17" s="4"/>
      <c r="V17" s="4"/>
      <c r="W17" s="4"/>
      <c r="X17" s="13"/>
      <c r="Y17" s="13"/>
      <c r="Z17" s="4"/>
      <c r="AA17" s="4">
        <v>3</v>
      </c>
      <c r="AB17" s="4"/>
      <c r="AC17" s="4">
        <v>4</v>
      </c>
      <c r="AD17" s="4"/>
      <c r="AE17" s="4"/>
      <c r="AF17" s="4"/>
      <c r="AG17" s="4"/>
      <c r="AH17" s="4">
        <v>3</v>
      </c>
      <c r="AI17" s="4"/>
      <c r="AJ17" s="4"/>
      <c r="AK17" s="4">
        <v>3</v>
      </c>
      <c r="AL17" s="4"/>
      <c r="AM17" s="4"/>
      <c r="AN17" s="4"/>
      <c r="AO17" s="4"/>
      <c r="AP17" s="4"/>
      <c r="AQ17" s="13"/>
      <c r="AR17" s="212">
        <f t="shared" si="3"/>
        <v>13</v>
      </c>
      <c r="AS17" s="4">
        <v>2</v>
      </c>
      <c r="AT17" s="4"/>
      <c r="AU17" s="4"/>
      <c r="AV17" s="4"/>
      <c r="AW17" s="4"/>
      <c r="AX17" s="4"/>
      <c r="AY17" s="4"/>
      <c r="AZ17" s="4"/>
      <c r="BA17" s="4"/>
      <c r="BB17" s="4">
        <f t="shared" si="2"/>
        <v>2</v>
      </c>
      <c r="BC17" s="4">
        <v>3</v>
      </c>
      <c r="BD17" s="4"/>
      <c r="BE17" s="4"/>
      <c r="BF17" s="4"/>
      <c r="BG17" s="4"/>
      <c r="BH17" s="4"/>
      <c r="BI17" s="4">
        <v>2</v>
      </c>
      <c r="BJ17" s="4"/>
      <c r="BK17" s="4"/>
      <c r="BL17" s="212">
        <f t="shared" si="4"/>
        <v>5</v>
      </c>
      <c r="BM17" s="4">
        <v>50</v>
      </c>
      <c r="BN17" s="4">
        <f t="shared" si="5"/>
        <v>73</v>
      </c>
      <c r="BO17" s="19"/>
    </row>
    <row r="18" spans="1:67" s="1" customFormat="1" x14ac:dyDescent="0.25">
      <c r="A18" s="295" t="s">
        <v>25</v>
      </c>
      <c r="B18" s="295"/>
      <c r="C18" s="14" t="s">
        <v>26</v>
      </c>
      <c r="D18" s="13"/>
      <c r="E18" s="4"/>
      <c r="F18" s="13"/>
      <c r="G18" s="13"/>
      <c r="H18" s="4"/>
      <c r="I18" s="4">
        <f t="shared" si="0"/>
        <v>0</v>
      </c>
      <c r="J18" s="4"/>
      <c r="K18" s="13"/>
      <c r="L18" s="4"/>
      <c r="M18" s="4"/>
      <c r="N18" s="13"/>
      <c r="O18" s="13"/>
      <c r="P18" s="13"/>
      <c r="Q18" s="4"/>
      <c r="R18" s="4"/>
      <c r="S18" s="4">
        <f t="shared" si="1"/>
        <v>0</v>
      </c>
      <c r="T18" s="4"/>
      <c r="U18" s="4"/>
      <c r="V18" s="4"/>
      <c r="W18" s="4"/>
      <c r="X18" s="13"/>
      <c r="Y18" s="1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13"/>
      <c r="AR18" s="212">
        <f t="shared" si="3"/>
        <v>0</v>
      </c>
      <c r="AS18" s="4"/>
      <c r="AT18" s="4"/>
      <c r="AU18" s="4"/>
      <c r="AV18" s="4"/>
      <c r="AW18" s="4"/>
      <c r="AX18" s="4"/>
      <c r="AY18" s="4"/>
      <c r="AZ18" s="4"/>
      <c r="BA18" s="4"/>
      <c r="BB18" s="4">
        <f t="shared" si="2"/>
        <v>0</v>
      </c>
      <c r="BC18" s="4"/>
      <c r="BD18" s="4"/>
      <c r="BE18" s="4"/>
      <c r="BF18" s="4"/>
      <c r="BG18" s="4"/>
      <c r="BH18" s="4"/>
      <c r="BI18" s="4"/>
      <c r="BJ18" s="4"/>
      <c r="BK18" s="4"/>
      <c r="BL18" s="212">
        <f t="shared" si="4"/>
        <v>0</v>
      </c>
      <c r="BM18" s="4">
        <v>50</v>
      </c>
      <c r="BN18" s="4">
        <f t="shared" si="5"/>
        <v>50</v>
      </c>
      <c r="BO18" s="19"/>
    </row>
    <row r="19" spans="1:67" s="1" customFormat="1" x14ac:dyDescent="0.25">
      <c r="A19" s="295" t="s">
        <v>27</v>
      </c>
      <c r="B19" s="295"/>
      <c r="C19" s="14" t="s">
        <v>28</v>
      </c>
      <c r="D19" s="13"/>
      <c r="E19" s="4"/>
      <c r="F19" s="13"/>
      <c r="G19" s="13"/>
      <c r="H19" s="4"/>
      <c r="I19" s="4">
        <f t="shared" si="0"/>
        <v>0</v>
      </c>
      <c r="J19" s="4">
        <v>3</v>
      </c>
      <c r="K19" s="13"/>
      <c r="L19" s="4"/>
      <c r="M19" s="4"/>
      <c r="N19" s="13"/>
      <c r="O19" s="13"/>
      <c r="P19" s="13"/>
      <c r="Q19" s="4"/>
      <c r="R19" s="4"/>
      <c r="S19" s="4">
        <f t="shared" si="1"/>
        <v>3</v>
      </c>
      <c r="T19" s="4"/>
      <c r="U19" s="4"/>
      <c r="V19" s="4"/>
      <c r="W19" s="4"/>
      <c r="X19" s="13"/>
      <c r="Y19" s="13"/>
      <c r="Z19" s="4"/>
      <c r="AA19" s="4">
        <v>3</v>
      </c>
      <c r="AB19" s="4"/>
      <c r="AC19" s="4"/>
      <c r="AD19" s="4"/>
      <c r="AE19" s="4"/>
      <c r="AF19" s="4"/>
      <c r="AG19" s="4"/>
      <c r="AH19" s="4">
        <v>3</v>
      </c>
      <c r="AI19" s="4">
        <v>4</v>
      </c>
      <c r="AJ19" s="4"/>
      <c r="AK19" s="4">
        <v>3</v>
      </c>
      <c r="AL19" s="4"/>
      <c r="AM19" s="4"/>
      <c r="AN19" s="4"/>
      <c r="AO19" s="4"/>
      <c r="AP19" s="4"/>
      <c r="AQ19" s="13"/>
      <c r="AR19" s="212">
        <f t="shared" si="3"/>
        <v>13</v>
      </c>
      <c r="AS19" s="4"/>
      <c r="AT19" s="4"/>
      <c r="AU19" s="4"/>
      <c r="AV19" s="4"/>
      <c r="AW19" s="4"/>
      <c r="AX19" s="4"/>
      <c r="AY19" s="4"/>
      <c r="AZ19" s="4"/>
      <c r="BA19" s="4"/>
      <c r="BB19" s="4">
        <f t="shared" si="2"/>
        <v>0</v>
      </c>
      <c r="BC19" s="4">
        <v>3</v>
      </c>
      <c r="BD19" s="4"/>
      <c r="BE19" s="4"/>
      <c r="BF19" s="4"/>
      <c r="BG19" s="4"/>
      <c r="BH19" s="4"/>
      <c r="BI19" s="4">
        <v>2</v>
      </c>
      <c r="BJ19" s="4"/>
      <c r="BK19" s="4"/>
      <c r="BL19" s="212">
        <f t="shared" si="4"/>
        <v>5</v>
      </c>
      <c r="BM19" s="4">
        <v>50</v>
      </c>
      <c r="BN19" s="4">
        <f t="shared" si="5"/>
        <v>71</v>
      </c>
      <c r="BO19" s="19"/>
    </row>
    <row r="20" spans="1:67" s="1" customFormat="1" x14ac:dyDescent="0.25">
      <c r="A20" s="295" t="s">
        <v>29</v>
      </c>
      <c r="B20" s="295"/>
      <c r="C20" s="14" t="s">
        <v>30</v>
      </c>
      <c r="D20" s="13"/>
      <c r="E20" s="4"/>
      <c r="F20" s="13"/>
      <c r="G20" s="13">
        <v>2</v>
      </c>
      <c r="H20" s="4"/>
      <c r="I20" s="4">
        <f t="shared" si="0"/>
        <v>2</v>
      </c>
      <c r="J20" s="4">
        <v>3</v>
      </c>
      <c r="K20" s="13"/>
      <c r="L20" s="4"/>
      <c r="M20" s="4"/>
      <c r="N20" s="13"/>
      <c r="O20" s="13"/>
      <c r="P20" s="13"/>
      <c r="Q20" s="4"/>
      <c r="R20" s="4"/>
      <c r="S20" s="4">
        <f t="shared" si="1"/>
        <v>3</v>
      </c>
      <c r="T20" s="4"/>
      <c r="U20" s="4"/>
      <c r="V20" s="4"/>
      <c r="W20" s="4"/>
      <c r="X20" s="13"/>
      <c r="Y20" s="13"/>
      <c r="Z20" s="4"/>
      <c r="AA20" s="4">
        <v>3</v>
      </c>
      <c r="AB20" s="4"/>
      <c r="AC20" s="4"/>
      <c r="AD20" s="4"/>
      <c r="AE20" s="4"/>
      <c r="AF20" s="4"/>
      <c r="AG20" s="4"/>
      <c r="AH20" s="4">
        <v>3</v>
      </c>
      <c r="AI20" s="4"/>
      <c r="AJ20" s="4"/>
      <c r="AK20" s="4">
        <v>3</v>
      </c>
      <c r="AL20" s="4"/>
      <c r="AM20" s="4"/>
      <c r="AN20" s="4"/>
      <c r="AO20" s="4"/>
      <c r="AP20" s="4"/>
      <c r="AQ20" s="13"/>
      <c r="AR20" s="212">
        <f t="shared" si="3"/>
        <v>9</v>
      </c>
      <c r="AS20" s="4"/>
      <c r="AT20" s="4"/>
      <c r="AU20" s="4"/>
      <c r="AV20" s="4"/>
      <c r="AW20" s="4"/>
      <c r="AX20" s="4"/>
      <c r="AY20" s="4"/>
      <c r="AZ20" s="4"/>
      <c r="BA20" s="4"/>
      <c r="BB20" s="4">
        <f t="shared" si="2"/>
        <v>0</v>
      </c>
      <c r="BC20" s="4"/>
      <c r="BD20" s="4"/>
      <c r="BE20" s="4"/>
      <c r="BF20" s="4"/>
      <c r="BG20" s="4"/>
      <c r="BH20" s="4"/>
      <c r="BI20" s="4">
        <v>2</v>
      </c>
      <c r="BJ20" s="4"/>
      <c r="BK20" s="4"/>
      <c r="BL20" s="212">
        <f t="shared" si="4"/>
        <v>2</v>
      </c>
      <c r="BM20" s="4">
        <v>50</v>
      </c>
      <c r="BN20" s="4">
        <f t="shared" si="5"/>
        <v>66</v>
      </c>
      <c r="BO20" s="19"/>
    </row>
    <row r="21" spans="1:67" s="1" customFormat="1" x14ac:dyDescent="0.25">
      <c r="A21" s="295" t="s">
        <v>31</v>
      </c>
      <c r="B21" s="295"/>
      <c r="C21" s="14" t="s">
        <v>32</v>
      </c>
      <c r="D21" s="13"/>
      <c r="E21" s="4"/>
      <c r="F21" s="13"/>
      <c r="G21" s="13"/>
      <c r="H21" s="4"/>
      <c r="I21" s="4">
        <f t="shared" si="0"/>
        <v>0</v>
      </c>
      <c r="J21" s="4"/>
      <c r="K21" s="13"/>
      <c r="L21" s="4"/>
      <c r="M21" s="4"/>
      <c r="N21" s="13"/>
      <c r="O21" s="13"/>
      <c r="P21" s="13"/>
      <c r="Q21" s="4"/>
      <c r="R21" s="4"/>
      <c r="S21" s="4">
        <f t="shared" si="1"/>
        <v>0</v>
      </c>
      <c r="T21" s="4"/>
      <c r="U21" s="4"/>
      <c r="V21" s="4"/>
      <c r="W21" s="4"/>
      <c r="X21" s="13"/>
      <c r="Y21" s="13"/>
      <c r="Z21" s="4"/>
      <c r="AA21" s="4"/>
      <c r="AB21" s="4"/>
      <c r="AC21" s="4"/>
      <c r="AD21" s="4"/>
      <c r="AE21" s="4"/>
      <c r="AF21" s="4"/>
      <c r="AG21" s="4"/>
      <c r="AH21" s="4"/>
      <c r="AI21" s="4">
        <v>5</v>
      </c>
      <c r="AJ21" s="4"/>
      <c r="AK21" s="4"/>
      <c r="AL21" s="4"/>
      <c r="AM21" s="4"/>
      <c r="AN21" s="4"/>
      <c r="AO21" s="4"/>
      <c r="AP21" s="4"/>
      <c r="AQ21" s="13"/>
      <c r="AR21" s="212">
        <f t="shared" si="3"/>
        <v>5</v>
      </c>
      <c r="AS21" s="4"/>
      <c r="AT21" s="4"/>
      <c r="AU21" s="4"/>
      <c r="AV21" s="4"/>
      <c r="AW21" s="4"/>
      <c r="AX21" s="4"/>
      <c r="AY21" s="4"/>
      <c r="AZ21" s="4"/>
      <c r="BA21" s="4"/>
      <c r="BB21" s="4">
        <f t="shared" si="2"/>
        <v>0</v>
      </c>
      <c r="BC21" s="4"/>
      <c r="BD21" s="4"/>
      <c r="BE21" s="4"/>
      <c r="BF21" s="4"/>
      <c r="BG21" s="4"/>
      <c r="BH21" s="4"/>
      <c r="BI21" s="4"/>
      <c r="BJ21" s="4"/>
      <c r="BK21" s="4"/>
      <c r="BL21" s="212">
        <f t="shared" si="4"/>
        <v>0</v>
      </c>
      <c r="BM21" s="4">
        <v>50</v>
      </c>
      <c r="BN21" s="4">
        <f t="shared" si="5"/>
        <v>55</v>
      </c>
      <c r="BO21" s="19"/>
    </row>
    <row r="22" spans="1:67" s="1" customFormat="1" x14ac:dyDescent="0.25">
      <c r="A22" s="295" t="s">
        <v>33</v>
      </c>
      <c r="B22" s="295"/>
      <c r="C22" s="14" t="s">
        <v>34</v>
      </c>
      <c r="D22" s="13"/>
      <c r="E22" s="4"/>
      <c r="F22" s="13"/>
      <c r="G22" s="13"/>
      <c r="H22" s="4"/>
      <c r="I22" s="4">
        <f t="shared" si="0"/>
        <v>0</v>
      </c>
      <c r="J22" s="4"/>
      <c r="K22" s="13"/>
      <c r="L22" s="4"/>
      <c r="M22" s="4"/>
      <c r="N22" s="13"/>
      <c r="O22" s="13"/>
      <c r="P22" s="13"/>
      <c r="Q22" s="4"/>
      <c r="R22" s="4"/>
      <c r="S22" s="4">
        <f t="shared" si="1"/>
        <v>0</v>
      </c>
      <c r="T22" s="4"/>
      <c r="U22" s="4"/>
      <c r="V22" s="4"/>
      <c r="W22" s="4"/>
      <c r="X22" s="13"/>
      <c r="Y22" s="13"/>
      <c r="Z22" s="4"/>
      <c r="AA22" s="4"/>
      <c r="AB22" s="4"/>
      <c r="AC22" s="4"/>
      <c r="AD22" s="4"/>
      <c r="AE22" s="4"/>
      <c r="AF22" s="4"/>
      <c r="AG22" s="4"/>
      <c r="AH22" s="4"/>
      <c r="AI22" s="4">
        <v>2</v>
      </c>
      <c r="AJ22" s="4"/>
      <c r="AK22" s="4"/>
      <c r="AL22" s="4"/>
      <c r="AM22" s="4"/>
      <c r="AN22" s="4"/>
      <c r="AO22" s="4"/>
      <c r="AP22" s="4"/>
      <c r="AQ22" s="13"/>
      <c r="AR22" s="212">
        <f t="shared" si="3"/>
        <v>2</v>
      </c>
      <c r="AS22" s="4"/>
      <c r="AT22" s="4"/>
      <c r="AU22" s="4"/>
      <c r="AV22" s="4"/>
      <c r="AW22" s="4"/>
      <c r="AX22" s="4"/>
      <c r="AY22" s="4"/>
      <c r="AZ22" s="4"/>
      <c r="BA22" s="4"/>
      <c r="BB22" s="4">
        <f t="shared" si="2"/>
        <v>0</v>
      </c>
      <c r="BC22" s="4"/>
      <c r="BD22" s="4"/>
      <c r="BE22" s="4"/>
      <c r="BF22" s="4"/>
      <c r="BG22" s="4"/>
      <c r="BH22" s="4"/>
      <c r="BI22" s="4"/>
      <c r="BJ22" s="4"/>
      <c r="BK22" s="4"/>
      <c r="BL22" s="212">
        <f t="shared" si="4"/>
        <v>0</v>
      </c>
      <c r="BM22" s="4">
        <v>50</v>
      </c>
      <c r="BN22" s="4">
        <f t="shared" si="5"/>
        <v>52</v>
      </c>
      <c r="BO22" s="19"/>
    </row>
    <row r="23" spans="1:67" s="1" customFormat="1" x14ac:dyDescent="0.25">
      <c r="A23" s="295" t="s">
        <v>35</v>
      </c>
      <c r="B23" s="295"/>
      <c r="C23" s="14" t="s">
        <v>36</v>
      </c>
      <c r="D23" s="13"/>
      <c r="E23" s="4"/>
      <c r="F23" s="13"/>
      <c r="G23" s="13"/>
      <c r="H23" s="4"/>
      <c r="I23" s="4">
        <f t="shared" si="0"/>
        <v>0</v>
      </c>
      <c r="J23" s="4"/>
      <c r="K23" s="13"/>
      <c r="L23" s="4"/>
      <c r="M23" s="4"/>
      <c r="N23" s="13"/>
      <c r="O23" s="13"/>
      <c r="P23" s="13"/>
      <c r="Q23" s="4"/>
      <c r="R23" s="4"/>
      <c r="S23" s="4">
        <f t="shared" si="1"/>
        <v>0</v>
      </c>
      <c r="T23" s="4"/>
      <c r="U23" s="4"/>
      <c r="V23" s="4"/>
      <c r="W23" s="4"/>
      <c r="X23" s="13"/>
      <c r="Y23" s="13"/>
      <c r="Z23" s="4"/>
      <c r="AA23" s="4"/>
      <c r="AB23" s="4">
        <v>2</v>
      </c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13"/>
      <c r="AR23" s="212">
        <f t="shared" si="3"/>
        <v>2</v>
      </c>
      <c r="AS23" s="4"/>
      <c r="AT23" s="4"/>
      <c r="AU23" s="4"/>
      <c r="AV23" s="4"/>
      <c r="AW23" s="4"/>
      <c r="AX23" s="4"/>
      <c r="AY23" s="4"/>
      <c r="AZ23" s="4"/>
      <c r="BA23" s="4"/>
      <c r="BB23" s="4">
        <f t="shared" si="2"/>
        <v>0</v>
      </c>
      <c r="BC23" s="4"/>
      <c r="BD23" s="4"/>
      <c r="BE23" s="4"/>
      <c r="BF23" s="4"/>
      <c r="BG23" s="4"/>
      <c r="BH23" s="4"/>
      <c r="BI23" s="4"/>
      <c r="BJ23" s="4"/>
      <c r="BK23" s="4"/>
      <c r="BL23" s="212">
        <f t="shared" si="4"/>
        <v>0</v>
      </c>
      <c r="BM23" s="4">
        <v>50</v>
      </c>
      <c r="BN23" s="4">
        <f t="shared" si="5"/>
        <v>52</v>
      </c>
      <c r="BO23" s="19"/>
    </row>
    <row r="24" spans="1:67" s="1" customFormat="1" x14ac:dyDescent="0.25">
      <c r="A24" s="295" t="s">
        <v>37</v>
      </c>
      <c r="B24" s="295"/>
      <c r="C24" s="14" t="s">
        <v>38</v>
      </c>
      <c r="D24" s="13"/>
      <c r="E24" s="4"/>
      <c r="F24" s="13"/>
      <c r="G24" s="13"/>
      <c r="H24" s="4"/>
      <c r="I24" s="4">
        <f t="shared" si="0"/>
        <v>0</v>
      </c>
      <c r="J24" s="4">
        <v>3</v>
      </c>
      <c r="K24" s="13"/>
      <c r="L24" s="4">
        <v>2</v>
      </c>
      <c r="M24" s="4"/>
      <c r="N24" s="13"/>
      <c r="O24" s="13"/>
      <c r="P24" s="13"/>
      <c r="Q24" s="4"/>
      <c r="R24" s="4"/>
      <c r="S24" s="4">
        <f t="shared" si="1"/>
        <v>5</v>
      </c>
      <c r="T24" s="4"/>
      <c r="U24" s="4"/>
      <c r="V24" s="4"/>
      <c r="W24" s="4"/>
      <c r="X24" s="13"/>
      <c r="Y24" s="13"/>
      <c r="Z24" s="4">
        <v>3</v>
      </c>
      <c r="AA24" s="4"/>
      <c r="AB24" s="4">
        <v>2</v>
      </c>
      <c r="AC24" s="4"/>
      <c r="AD24" s="4"/>
      <c r="AE24" s="4"/>
      <c r="AF24" s="4"/>
      <c r="AG24" s="4"/>
      <c r="AH24" s="4">
        <v>3</v>
      </c>
      <c r="AI24" s="4">
        <v>5</v>
      </c>
      <c r="AJ24" s="4"/>
      <c r="AK24" s="4"/>
      <c r="AL24" s="4">
        <v>3</v>
      </c>
      <c r="AM24" s="4"/>
      <c r="AN24" s="4"/>
      <c r="AO24" s="4"/>
      <c r="AP24" s="4"/>
      <c r="AQ24" s="13"/>
      <c r="AR24" s="212">
        <f t="shared" si="3"/>
        <v>16</v>
      </c>
      <c r="AS24" s="4"/>
      <c r="AT24" s="4"/>
      <c r="AU24" s="4"/>
      <c r="AV24" s="4"/>
      <c r="AW24" s="4"/>
      <c r="AX24" s="4"/>
      <c r="AY24" s="4"/>
      <c r="AZ24" s="4"/>
      <c r="BA24" s="4"/>
      <c r="BB24" s="4">
        <f t="shared" si="2"/>
        <v>0</v>
      </c>
      <c r="BC24" s="4"/>
      <c r="BD24" s="4"/>
      <c r="BE24" s="4"/>
      <c r="BF24" s="4"/>
      <c r="BG24" s="4"/>
      <c r="BH24" s="4"/>
      <c r="BI24" s="4"/>
      <c r="BJ24" s="4"/>
      <c r="BK24" s="4"/>
      <c r="BL24" s="212">
        <f t="shared" si="4"/>
        <v>0</v>
      </c>
      <c r="BM24" s="4">
        <v>50</v>
      </c>
      <c r="BN24" s="4">
        <f t="shared" si="5"/>
        <v>71</v>
      </c>
      <c r="BO24" s="19"/>
    </row>
    <row r="25" spans="1:67" s="1" customFormat="1" x14ac:dyDescent="0.25">
      <c r="A25" s="295" t="s">
        <v>39</v>
      </c>
      <c r="B25" s="295"/>
      <c r="C25" s="14" t="s">
        <v>40</v>
      </c>
      <c r="D25" s="13"/>
      <c r="E25" s="4"/>
      <c r="F25" s="13"/>
      <c r="G25" s="13"/>
      <c r="H25" s="4"/>
      <c r="I25" s="4">
        <f t="shared" si="0"/>
        <v>0</v>
      </c>
      <c r="J25" s="4"/>
      <c r="K25" s="13"/>
      <c r="L25" s="4"/>
      <c r="M25" s="4"/>
      <c r="N25" s="13"/>
      <c r="O25" s="13"/>
      <c r="P25" s="13"/>
      <c r="Q25" s="4"/>
      <c r="R25" s="4"/>
      <c r="S25" s="4">
        <f t="shared" si="1"/>
        <v>0</v>
      </c>
      <c r="T25" s="4"/>
      <c r="U25" s="4"/>
      <c r="V25" s="4"/>
      <c r="W25" s="4"/>
      <c r="X25" s="13"/>
      <c r="Y25" s="13"/>
      <c r="Z25" s="4">
        <v>5</v>
      </c>
      <c r="AA25" s="4"/>
      <c r="AB25" s="4">
        <v>2</v>
      </c>
      <c r="AC25" s="4"/>
      <c r="AD25" s="4"/>
      <c r="AE25" s="4"/>
      <c r="AF25" s="4"/>
      <c r="AG25" s="4"/>
      <c r="AH25" s="4"/>
      <c r="AI25" s="4">
        <v>5</v>
      </c>
      <c r="AJ25" s="4"/>
      <c r="AK25" s="4"/>
      <c r="AL25" s="4"/>
      <c r="AM25" s="4"/>
      <c r="AN25" s="4"/>
      <c r="AO25" s="4"/>
      <c r="AP25" s="4"/>
      <c r="AQ25" s="13"/>
      <c r="AR25" s="212">
        <f t="shared" si="3"/>
        <v>12</v>
      </c>
      <c r="AS25" s="4"/>
      <c r="AT25" s="4"/>
      <c r="AU25" s="4"/>
      <c r="AV25" s="4"/>
      <c r="AW25" s="4"/>
      <c r="AX25" s="4"/>
      <c r="AY25" s="4"/>
      <c r="AZ25" s="4"/>
      <c r="BA25" s="4"/>
      <c r="BB25" s="4">
        <f t="shared" si="2"/>
        <v>0</v>
      </c>
      <c r="BC25" s="4"/>
      <c r="BD25" s="4"/>
      <c r="BE25" s="4"/>
      <c r="BF25" s="4">
        <v>3</v>
      </c>
      <c r="BG25" s="4"/>
      <c r="BH25" s="4"/>
      <c r="BI25" s="4">
        <v>2</v>
      </c>
      <c r="BJ25" s="4"/>
      <c r="BK25" s="4"/>
      <c r="BL25" s="212">
        <f t="shared" si="4"/>
        <v>5</v>
      </c>
      <c r="BM25" s="4">
        <v>50</v>
      </c>
      <c r="BN25" s="4">
        <f t="shared" si="5"/>
        <v>67</v>
      </c>
      <c r="BO25" s="19"/>
    </row>
    <row r="26" spans="1:67" s="1" customFormat="1" x14ac:dyDescent="0.25">
      <c r="A26" s="295" t="s">
        <v>41</v>
      </c>
      <c r="B26" s="295"/>
      <c r="C26" s="14" t="s">
        <v>42</v>
      </c>
      <c r="D26" s="13"/>
      <c r="E26" s="4"/>
      <c r="F26" s="13"/>
      <c r="G26" s="13"/>
      <c r="H26" s="4"/>
      <c r="I26" s="4">
        <f t="shared" si="0"/>
        <v>0</v>
      </c>
      <c r="J26" s="4">
        <v>3</v>
      </c>
      <c r="K26" s="13"/>
      <c r="L26" s="4">
        <v>2</v>
      </c>
      <c r="M26" s="4"/>
      <c r="N26" s="13"/>
      <c r="O26" s="13"/>
      <c r="P26" s="13"/>
      <c r="Q26" s="4"/>
      <c r="R26" s="4"/>
      <c r="S26" s="4">
        <f t="shared" si="1"/>
        <v>5</v>
      </c>
      <c r="T26" s="4"/>
      <c r="U26" s="4"/>
      <c r="V26" s="4"/>
      <c r="W26" s="4"/>
      <c r="X26" s="13"/>
      <c r="Y26" s="13">
        <v>2</v>
      </c>
      <c r="Z26" s="4">
        <v>3</v>
      </c>
      <c r="AA26" s="4">
        <v>3</v>
      </c>
      <c r="AB26" s="4">
        <v>2</v>
      </c>
      <c r="AC26" s="4"/>
      <c r="AD26" s="4"/>
      <c r="AE26" s="4"/>
      <c r="AF26" s="4"/>
      <c r="AG26" s="4">
        <v>2</v>
      </c>
      <c r="AH26" s="4">
        <v>3</v>
      </c>
      <c r="AI26" s="4"/>
      <c r="AJ26" s="4"/>
      <c r="AK26" s="4"/>
      <c r="AL26" s="4">
        <v>3</v>
      </c>
      <c r="AM26" s="4"/>
      <c r="AN26" s="4"/>
      <c r="AO26" s="4"/>
      <c r="AP26" s="4"/>
      <c r="AQ26" s="13"/>
      <c r="AR26" s="212">
        <f t="shared" si="3"/>
        <v>18</v>
      </c>
      <c r="AS26" s="4"/>
      <c r="AT26" s="4"/>
      <c r="AU26" s="4"/>
      <c r="AV26" s="4"/>
      <c r="AW26" s="4"/>
      <c r="AX26" s="4"/>
      <c r="AY26" s="4"/>
      <c r="AZ26" s="4"/>
      <c r="BA26" s="4"/>
      <c r="BB26" s="4">
        <f t="shared" si="2"/>
        <v>0</v>
      </c>
      <c r="BC26" s="4">
        <v>3</v>
      </c>
      <c r="BD26" s="4"/>
      <c r="BE26" s="4"/>
      <c r="BF26" s="4"/>
      <c r="BG26" s="4"/>
      <c r="BH26" s="4"/>
      <c r="BI26" s="4">
        <v>2</v>
      </c>
      <c r="BJ26" s="4"/>
      <c r="BK26" s="4"/>
      <c r="BL26" s="212">
        <f t="shared" si="4"/>
        <v>5</v>
      </c>
      <c r="BM26" s="4">
        <v>50</v>
      </c>
      <c r="BN26" s="4">
        <f t="shared" si="5"/>
        <v>78</v>
      </c>
      <c r="BO26" s="19"/>
    </row>
    <row r="27" spans="1:67" s="1" customFormat="1" x14ac:dyDescent="0.25">
      <c r="A27" s="295" t="s">
        <v>43</v>
      </c>
      <c r="B27" s="295"/>
      <c r="C27" s="14" t="s">
        <v>44</v>
      </c>
      <c r="D27" s="13"/>
      <c r="E27" s="4"/>
      <c r="F27" s="13"/>
      <c r="G27" s="13"/>
      <c r="H27" s="4"/>
      <c r="I27" s="4">
        <f t="shared" si="0"/>
        <v>0</v>
      </c>
      <c r="J27" s="4"/>
      <c r="K27" s="13"/>
      <c r="L27" s="4"/>
      <c r="M27" s="4"/>
      <c r="N27" s="13"/>
      <c r="O27" s="13"/>
      <c r="P27" s="13"/>
      <c r="Q27" s="4"/>
      <c r="R27" s="4"/>
      <c r="S27" s="4">
        <f t="shared" si="1"/>
        <v>0</v>
      </c>
      <c r="T27" s="4"/>
      <c r="U27" s="4"/>
      <c r="V27" s="4"/>
      <c r="W27" s="4"/>
      <c r="X27" s="13"/>
      <c r="Y27" s="13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13"/>
      <c r="AR27" s="212">
        <f t="shared" si="3"/>
        <v>0</v>
      </c>
      <c r="AS27" s="4"/>
      <c r="AT27" s="4"/>
      <c r="AU27" s="4"/>
      <c r="AV27" s="4"/>
      <c r="AW27" s="4"/>
      <c r="AX27" s="4"/>
      <c r="AY27" s="4"/>
      <c r="AZ27" s="4"/>
      <c r="BA27" s="4"/>
      <c r="BB27" s="4">
        <f t="shared" si="2"/>
        <v>0</v>
      </c>
      <c r="BC27" s="4"/>
      <c r="BD27" s="4"/>
      <c r="BE27" s="4"/>
      <c r="BF27" s="4"/>
      <c r="BG27" s="4"/>
      <c r="BH27" s="4"/>
      <c r="BI27" s="4"/>
      <c r="BJ27" s="4"/>
      <c r="BK27" s="4"/>
      <c r="BL27" s="212">
        <f t="shared" si="4"/>
        <v>0</v>
      </c>
      <c r="BM27" s="4">
        <v>50</v>
      </c>
      <c r="BN27" s="4">
        <f t="shared" si="5"/>
        <v>50</v>
      </c>
      <c r="BO27" s="19"/>
    </row>
    <row r="28" spans="1:67" s="1" customFormat="1" x14ac:dyDescent="0.25">
      <c r="A28" s="295" t="s">
        <v>45</v>
      </c>
      <c r="B28" s="295"/>
      <c r="C28" s="14" t="s">
        <v>46</v>
      </c>
      <c r="D28" s="13"/>
      <c r="E28" s="4"/>
      <c r="F28" s="13"/>
      <c r="G28" s="13"/>
      <c r="H28" s="4"/>
      <c r="I28" s="4">
        <f t="shared" si="0"/>
        <v>0</v>
      </c>
      <c r="J28" s="4">
        <v>3</v>
      </c>
      <c r="K28" s="13"/>
      <c r="L28" s="4">
        <v>2</v>
      </c>
      <c r="M28" s="4"/>
      <c r="N28" s="13"/>
      <c r="O28" s="13"/>
      <c r="P28" s="13"/>
      <c r="Q28" s="4"/>
      <c r="R28" s="4"/>
      <c r="S28" s="4">
        <f t="shared" si="1"/>
        <v>5</v>
      </c>
      <c r="T28" s="4"/>
      <c r="U28" s="4"/>
      <c r="V28" s="4"/>
      <c r="W28" s="4"/>
      <c r="X28" s="13"/>
      <c r="Y28" s="13"/>
      <c r="Z28" s="4">
        <v>5</v>
      </c>
      <c r="AA28" s="4">
        <v>3</v>
      </c>
      <c r="AB28" s="4"/>
      <c r="AC28" s="4">
        <v>4</v>
      </c>
      <c r="AD28" s="4"/>
      <c r="AE28" s="4"/>
      <c r="AF28" s="4"/>
      <c r="AG28" s="4"/>
      <c r="AH28" s="4">
        <v>3</v>
      </c>
      <c r="AI28" s="4">
        <v>5</v>
      </c>
      <c r="AJ28" s="4"/>
      <c r="AK28" s="4"/>
      <c r="AL28" s="4"/>
      <c r="AM28" s="4">
        <v>2</v>
      </c>
      <c r="AN28" s="4"/>
      <c r="AO28" s="4"/>
      <c r="AP28" s="4"/>
      <c r="AQ28" s="13"/>
      <c r="AR28" s="212" t="str">
        <f t="shared" si="3"/>
        <v>20</v>
      </c>
      <c r="AS28" s="4"/>
      <c r="AT28" s="4"/>
      <c r="AU28" s="4"/>
      <c r="AV28" s="4"/>
      <c r="AW28" s="4"/>
      <c r="AX28" s="4"/>
      <c r="AY28" s="4"/>
      <c r="AZ28" s="4"/>
      <c r="BA28" s="4"/>
      <c r="BB28" s="4">
        <f t="shared" si="2"/>
        <v>0</v>
      </c>
      <c r="BC28" s="4"/>
      <c r="BD28" s="4"/>
      <c r="BE28" s="4"/>
      <c r="BF28" s="4"/>
      <c r="BG28" s="4"/>
      <c r="BH28" s="4"/>
      <c r="BI28" s="4"/>
      <c r="BJ28" s="4"/>
      <c r="BK28" s="4"/>
      <c r="BL28" s="212">
        <f t="shared" si="4"/>
        <v>0</v>
      </c>
      <c r="BM28" s="4">
        <v>50</v>
      </c>
      <c r="BN28" s="4">
        <f t="shared" si="5"/>
        <v>75</v>
      </c>
      <c r="BO28" s="19"/>
    </row>
    <row r="29" spans="1:67" s="1" customFormat="1" x14ac:dyDescent="0.25">
      <c r="A29" s="295" t="s">
        <v>47</v>
      </c>
      <c r="B29" s="295"/>
      <c r="C29" s="14" t="s">
        <v>48</v>
      </c>
      <c r="D29" s="13"/>
      <c r="E29" s="4"/>
      <c r="F29" s="13"/>
      <c r="G29" s="13"/>
      <c r="H29" s="4"/>
      <c r="I29" s="4">
        <f t="shared" si="0"/>
        <v>0</v>
      </c>
      <c r="J29" s="4"/>
      <c r="K29" s="13"/>
      <c r="L29" s="4">
        <v>2</v>
      </c>
      <c r="M29" s="4"/>
      <c r="N29" s="13"/>
      <c r="O29" s="13"/>
      <c r="P29" s="13"/>
      <c r="Q29" s="4"/>
      <c r="R29" s="4"/>
      <c r="S29" s="4">
        <f t="shared" si="1"/>
        <v>2</v>
      </c>
      <c r="T29" s="4"/>
      <c r="U29" s="4"/>
      <c r="V29" s="4"/>
      <c r="W29" s="4"/>
      <c r="X29" s="13"/>
      <c r="Y29" s="13"/>
      <c r="Z29" s="4"/>
      <c r="AA29" s="4"/>
      <c r="AB29" s="4"/>
      <c r="AC29" s="4"/>
      <c r="AD29" s="4"/>
      <c r="AE29" s="4">
        <v>2</v>
      </c>
      <c r="AF29" s="4"/>
      <c r="AG29" s="4"/>
      <c r="AH29" s="4"/>
      <c r="AI29" s="4"/>
      <c r="AJ29" s="4">
        <v>4</v>
      </c>
      <c r="AK29" s="4"/>
      <c r="AL29" s="4"/>
      <c r="AM29" s="4"/>
      <c r="AN29" s="4"/>
      <c r="AO29" s="4"/>
      <c r="AP29" s="4"/>
      <c r="AQ29" s="13"/>
      <c r="AR29" s="212">
        <f t="shared" si="3"/>
        <v>6</v>
      </c>
      <c r="AS29" s="4"/>
      <c r="AT29" s="4"/>
      <c r="AU29" s="4"/>
      <c r="AV29" s="4"/>
      <c r="AW29" s="4"/>
      <c r="AX29" s="4"/>
      <c r="AY29" s="4"/>
      <c r="AZ29" s="4"/>
      <c r="BA29" s="4"/>
      <c r="BB29" s="4">
        <f t="shared" si="2"/>
        <v>0</v>
      </c>
      <c r="BC29" s="4"/>
      <c r="BD29" s="4"/>
      <c r="BE29" s="4"/>
      <c r="BF29" s="4"/>
      <c r="BG29" s="4"/>
      <c r="BH29" s="4"/>
      <c r="BI29" s="4">
        <v>2</v>
      </c>
      <c r="BJ29" s="4"/>
      <c r="BK29" s="4"/>
      <c r="BL29" s="212">
        <f t="shared" si="4"/>
        <v>2</v>
      </c>
      <c r="BM29" s="4">
        <v>50</v>
      </c>
      <c r="BN29" s="4">
        <f t="shared" si="5"/>
        <v>60</v>
      </c>
      <c r="BO29" s="19"/>
    </row>
    <row r="30" spans="1:67" s="1" customFormat="1" x14ac:dyDescent="0.25">
      <c r="A30" s="295" t="s">
        <v>49</v>
      </c>
      <c r="B30" s="295"/>
      <c r="C30" s="14" t="s">
        <v>50</v>
      </c>
      <c r="D30" s="13"/>
      <c r="E30" s="4">
        <v>2</v>
      </c>
      <c r="F30" s="13"/>
      <c r="G30" s="13"/>
      <c r="H30" s="4"/>
      <c r="I30" s="4">
        <f t="shared" si="0"/>
        <v>2</v>
      </c>
      <c r="J30" s="4"/>
      <c r="K30" s="13"/>
      <c r="L30" s="4"/>
      <c r="M30" s="4"/>
      <c r="N30" s="13"/>
      <c r="O30" s="13"/>
      <c r="P30" s="13"/>
      <c r="Q30" s="4"/>
      <c r="R30" s="4"/>
      <c r="S30" s="4">
        <f t="shared" si="1"/>
        <v>0</v>
      </c>
      <c r="T30" s="4"/>
      <c r="U30" s="4"/>
      <c r="V30" s="4"/>
      <c r="W30" s="4"/>
      <c r="X30" s="13"/>
      <c r="Y30" s="13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13"/>
      <c r="AR30" s="212">
        <f t="shared" si="3"/>
        <v>0</v>
      </c>
      <c r="AS30" s="4"/>
      <c r="AT30" s="4"/>
      <c r="AU30" s="4"/>
      <c r="AV30" s="4"/>
      <c r="AW30" s="4"/>
      <c r="AX30" s="4"/>
      <c r="AY30" s="4"/>
      <c r="AZ30" s="4"/>
      <c r="BA30" s="4"/>
      <c r="BB30" s="4">
        <f t="shared" si="2"/>
        <v>0</v>
      </c>
      <c r="BC30" s="4"/>
      <c r="BD30" s="4"/>
      <c r="BE30" s="4"/>
      <c r="BF30" s="4"/>
      <c r="BG30" s="4"/>
      <c r="BH30" s="4"/>
      <c r="BI30" s="4"/>
      <c r="BJ30" s="4"/>
      <c r="BK30" s="4"/>
      <c r="BL30" s="212">
        <f t="shared" si="4"/>
        <v>0</v>
      </c>
      <c r="BM30" s="4">
        <v>50</v>
      </c>
      <c r="BN30" s="4">
        <f t="shared" si="5"/>
        <v>52</v>
      </c>
      <c r="BO30" s="19"/>
    </row>
    <row r="31" spans="1:67" s="1" customFormat="1" x14ac:dyDescent="0.25">
      <c r="A31" s="295" t="s">
        <v>51</v>
      </c>
      <c r="B31" s="295"/>
      <c r="C31" s="14" t="s">
        <v>52</v>
      </c>
      <c r="D31" s="13">
        <v>1</v>
      </c>
      <c r="E31" s="4"/>
      <c r="F31" s="13"/>
      <c r="G31" s="13"/>
      <c r="H31" s="4"/>
      <c r="I31" s="4">
        <f t="shared" si="0"/>
        <v>1</v>
      </c>
      <c r="J31" s="4">
        <v>3</v>
      </c>
      <c r="K31" s="13"/>
      <c r="L31" s="4"/>
      <c r="M31" s="4"/>
      <c r="N31" s="13"/>
      <c r="O31" s="13"/>
      <c r="P31" s="13"/>
      <c r="Q31" s="4"/>
      <c r="R31" s="4"/>
      <c r="S31" s="4">
        <f t="shared" si="1"/>
        <v>3</v>
      </c>
      <c r="T31" s="4">
        <v>3</v>
      </c>
      <c r="U31" s="4">
        <v>3</v>
      </c>
      <c r="V31" s="4"/>
      <c r="W31" s="4"/>
      <c r="X31" s="13"/>
      <c r="Y31" s="13"/>
      <c r="Z31" s="4"/>
      <c r="AA31" s="4"/>
      <c r="AB31" s="4"/>
      <c r="AC31" s="4"/>
      <c r="AD31" s="4"/>
      <c r="AE31" s="4"/>
      <c r="AF31" s="4"/>
      <c r="AG31" s="4"/>
      <c r="AH31" s="4">
        <v>3</v>
      </c>
      <c r="AI31" s="4"/>
      <c r="AJ31" s="4"/>
      <c r="AK31" s="4"/>
      <c r="AL31" s="4"/>
      <c r="AM31" s="4"/>
      <c r="AN31" s="4"/>
      <c r="AO31" s="4"/>
      <c r="AP31" s="4"/>
      <c r="AQ31" s="13"/>
      <c r="AR31" s="212">
        <f t="shared" si="3"/>
        <v>9</v>
      </c>
      <c r="AS31" s="4"/>
      <c r="AT31" s="4">
        <v>2</v>
      </c>
      <c r="AU31" s="4">
        <v>3</v>
      </c>
      <c r="AV31" s="4"/>
      <c r="AW31" s="4"/>
      <c r="AX31" s="4"/>
      <c r="AY31" s="4"/>
      <c r="AZ31" s="4"/>
      <c r="BA31" s="4"/>
      <c r="BB31" s="4">
        <f t="shared" si="2"/>
        <v>5</v>
      </c>
      <c r="BC31" s="4"/>
      <c r="BD31" s="4"/>
      <c r="BE31" s="4">
        <v>3</v>
      </c>
      <c r="BF31" s="4"/>
      <c r="BG31" s="4"/>
      <c r="BH31" s="4"/>
      <c r="BI31" s="4"/>
      <c r="BJ31" s="4"/>
      <c r="BK31" s="4">
        <v>3</v>
      </c>
      <c r="BL31" s="212">
        <f t="shared" si="4"/>
        <v>6</v>
      </c>
      <c r="BM31" s="4">
        <v>50</v>
      </c>
      <c r="BN31" s="4">
        <f t="shared" si="5"/>
        <v>74</v>
      </c>
      <c r="BO31" s="19"/>
    </row>
    <row r="32" spans="1:67" s="1" customFormat="1" x14ac:dyDescent="0.25">
      <c r="A32" s="295" t="s">
        <v>53</v>
      </c>
      <c r="B32" s="295"/>
      <c r="C32" s="14" t="s">
        <v>54</v>
      </c>
      <c r="D32" s="24"/>
      <c r="E32" s="4"/>
      <c r="F32" s="24"/>
      <c r="G32" s="24"/>
      <c r="H32" s="4"/>
      <c r="I32" s="4">
        <f t="shared" si="0"/>
        <v>0</v>
      </c>
      <c r="J32" s="4">
        <v>3</v>
      </c>
      <c r="K32" s="24"/>
      <c r="L32" s="4"/>
      <c r="M32" s="4"/>
      <c r="N32" s="24"/>
      <c r="O32" s="24"/>
      <c r="P32" s="24"/>
      <c r="Q32" s="4"/>
      <c r="R32" s="4"/>
      <c r="S32" s="4">
        <f t="shared" si="1"/>
        <v>3</v>
      </c>
      <c r="T32" s="4">
        <v>3</v>
      </c>
      <c r="U32" s="4"/>
      <c r="V32" s="4"/>
      <c r="W32" s="4"/>
      <c r="X32" s="24"/>
      <c r="Y32" s="24"/>
      <c r="Z32" s="4"/>
      <c r="AA32" s="4">
        <v>3</v>
      </c>
      <c r="AB32" s="4"/>
      <c r="AC32" s="4"/>
      <c r="AD32" s="4"/>
      <c r="AE32" s="4"/>
      <c r="AF32" s="4"/>
      <c r="AG32" s="4"/>
      <c r="AH32" s="4">
        <v>3</v>
      </c>
      <c r="AI32" s="4">
        <v>4</v>
      </c>
      <c r="AJ32" s="4"/>
      <c r="AK32" s="4"/>
      <c r="AL32" s="4"/>
      <c r="AM32" s="4"/>
      <c r="AN32" s="4"/>
      <c r="AO32" s="4"/>
      <c r="AP32" s="4"/>
      <c r="AQ32" s="24"/>
      <c r="AR32" s="212">
        <f t="shared" si="3"/>
        <v>13</v>
      </c>
      <c r="AS32" s="4"/>
      <c r="AT32" s="4">
        <v>2</v>
      </c>
      <c r="AU32" s="4"/>
      <c r="AV32" s="4"/>
      <c r="AW32" s="4"/>
      <c r="AX32" s="4"/>
      <c r="AY32" s="4"/>
      <c r="AZ32" s="4"/>
      <c r="BA32" s="4"/>
      <c r="BB32" s="4">
        <f t="shared" si="2"/>
        <v>2</v>
      </c>
      <c r="BC32" s="4">
        <v>3</v>
      </c>
      <c r="BD32" s="4"/>
      <c r="BE32" s="4">
        <v>3</v>
      </c>
      <c r="BF32" s="4">
        <v>3</v>
      </c>
      <c r="BG32" s="4"/>
      <c r="BH32" s="4"/>
      <c r="BI32" s="4">
        <v>2</v>
      </c>
      <c r="BJ32" s="4">
        <v>3</v>
      </c>
      <c r="BK32" s="4"/>
      <c r="BL32" s="212" t="str">
        <f t="shared" si="4"/>
        <v>10</v>
      </c>
      <c r="BM32" s="4">
        <v>50</v>
      </c>
      <c r="BN32" s="4">
        <f t="shared" si="5"/>
        <v>78</v>
      </c>
      <c r="BO32" s="19"/>
    </row>
    <row r="33" spans="1:67" s="1" customFormat="1" x14ac:dyDescent="0.25">
      <c r="A33" s="295" t="s">
        <v>55</v>
      </c>
      <c r="B33" s="295"/>
      <c r="C33" s="14" t="s">
        <v>56</v>
      </c>
      <c r="D33" s="25"/>
      <c r="E33" s="4"/>
      <c r="F33" s="13"/>
      <c r="G33" s="13"/>
      <c r="H33" s="26"/>
      <c r="I33" s="4">
        <f t="shared" si="0"/>
        <v>0</v>
      </c>
      <c r="J33" s="27">
        <v>3</v>
      </c>
      <c r="K33" s="25"/>
      <c r="L33" s="4">
        <v>2</v>
      </c>
      <c r="M33" s="4"/>
      <c r="N33" s="25"/>
      <c r="O33" s="25"/>
      <c r="P33" s="25"/>
      <c r="Q33" s="4"/>
      <c r="R33" s="26"/>
      <c r="S33" s="4">
        <f t="shared" si="1"/>
        <v>5</v>
      </c>
      <c r="T33" s="27"/>
      <c r="U33" s="27"/>
      <c r="V33" s="27">
        <v>3</v>
      </c>
      <c r="W33" s="4"/>
      <c r="X33" s="25"/>
      <c r="Y33" s="13"/>
      <c r="Z33" s="4"/>
      <c r="AA33" s="4">
        <v>3</v>
      </c>
      <c r="AB33" s="4"/>
      <c r="AC33" s="4">
        <v>4</v>
      </c>
      <c r="AD33" s="4"/>
      <c r="AE33" s="4"/>
      <c r="AF33" s="4"/>
      <c r="AG33" s="4"/>
      <c r="AH33" s="4"/>
      <c r="AI33" s="4"/>
      <c r="AJ33" s="4">
        <v>4</v>
      </c>
      <c r="AK33" s="4"/>
      <c r="AL33" s="4"/>
      <c r="AM33" s="4">
        <v>2</v>
      </c>
      <c r="AN33" s="4">
        <v>3</v>
      </c>
      <c r="AO33" s="4">
        <v>3</v>
      </c>
      <c r="AP33" s="4"/>
      <c r="AQ33" s="13"/>
      <c r="AR33" s="212" t="str">
        <f t="shared" si="3"/>
        <v>20</v>
      </c>
      <c r="AS33" s="27">
        <v>2</v>
      </c>
      <c r="AT33" s="27"/>
      <c r="AU33" s="4"/>
      <c r="AV33" s="4"/>
      <c r="AW33" s="28"/>
      <c r="AX33" s="28"/>
      <c r="AY33" s="28"/>
      <c r="AZ33" s="26"/>
      <c r="BA33" s="26"/>
      <c r="BB33" s="4">
        <f t="shared" si="2"/>
        <v>2</v>
      </c>
      <c r="BC33" s="27"/>
      <c r="BD33" s="27">
        <v>3</v>
      </c>
      <c r="BE33" s="27"/>
      <c r="BF33" s="4"/>
      <c r="BG33" s="4"/>
      <c r="BH33" s="4">
        <v>3</v>
      </c>
      <c r="BI33" s="4"/>
      <c r="BJ33" s="4"/>
      <c r="BK33" s="4"/>
      <c r="BL33" s="212">
        <f t="shared" si="4"/>
        <v>6</v>
      </c>
      <c r="BM33" s="4">
        <v>50</v>
      </c>
      <c r="BN33" s="4">
        <f t="shared" si="5"/>
        <v>83</v>
      </c>
      <c r="BO33" s="19"/>
    </row>
    <row r="34" spans="1:67" s="1" customFormat="1" x14ac:dyDescent="0.25">
      <c r="A34" s="295" t="s">
        <v>57</v>
      </c>
      <c r="B34" s="295"/>
      <c r="C34" s="14" t="s">
        <v>58</v>
      </c>
      <c r="D34" s="13"/>
      <c r="E34" s="4"/>
      <c r="F34" s="13"/>
      <c r="G34" s="13"/>
      <c r="H34" s="4"/>
      <c r="I34" s="4">
        <f t="shared" si="0"/>
        <v>0</v>
      </c>
      <c r="J34" s="4"/>
      <c r="K34" s="13"/>
      <c r="L34" s="4"/>
      <c r="M34" s="4"/>
      <c r="N34" s="13"/>
      <c r="O34" s="13"/>
      <c r="P34" s="13"/>
      <c r="Q34" s="4"/>
      <c r="R34" s="4"/>
      <c r="S34" s="4">
        <f t="shared" si="1"/>
        <v>0</v>
      </c>
      <c r="T34" s="4"/>
      <c r="U34" s="4"/>
      <c r="V34" s="4"/>
      <c r="W34" s="4"/>
      <c r="X34" s="13"/>
      <c r="Y34" s="13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>
        <v>3</v>
      </c>
      <c r="AL34" s="4"/>
      <c r="AM34" s="4"/>
      <c r="AN34" s="4"/>
      <c r="AO34" s="4"/>
      <c r="AP34" s="4"/>
      <c r="AQ34" s="13"/>
      <c r="AR34" s="212">
        <f t="shared" si="3"/>
        <v>3</v>
      </c>
      <c r="AS34" s="4">
        <v>2</v>
      </c>
      <c r="AT34" s="4"/>
      <c r="AU34" s="4"/>
      <c r="AV34" s="4"/>
      <c r="AW34" s="4"/>
      <c r="AX34" s="4"/>
      <c r="AY34" s="4"/>
      <c r="AZ34" s="4"/>
      <c r="BA34" s="4"/>
      <c r="BB34" s="4">
        <f t="shared" si="2"/>
        <v>2</v>
      </c>
      <c r="BC34" s="4"/>
      <c r="BD34" s="4"/>
      <c r="BE34" s="4"/>
      <c r="BF34" s="4"/>
      <c r="BG34" s="4"/>
      <c r="BH34" s="4"/>
      <c r="BI34" s="4"/>
      <c r="BJ34" s="4"/>
      <c r="BK34" s="4"/>
      <c r="BL34" s="212">
        <f t="shared" si="4"/>
        <v>0</v>
      </c>
      <c r="BM34" s="4">
        <v>50</v>
      </c>
      <c r="BN34" s="4">
        <f t="shared" si="5"/>
        <v>55</v>
      </c>
      <c r="BO34" s="19"/>
    </row>
    <row r="35" spans="1:67" s="1" customFormat="1" x14ac:dyDescent="0.25">
      <c r="A35" s="296" t="s">
        <v>59</v>
      </c>
      <c r="B35" s="296"/>
      <c r="C35" s="14" t="s">
        <v>60</v>
      </c>
      <c r="D35" s="13"/>
      <c r="E35" s="4"/>
      <c r="F35" s="13">
        <v>2</v>
      </c>
      <c r="G35" s="13"/>
      <c r="H35" s="4"/>
      <c r="I35" s="4">
        <f t="shared" si="0"/>
        <v>2</v>
      </c>
      <c r="J35" s="4">
        <v>3</v>
      </c>
      <c r="K35" s="13">
        <v>3</v>
      </c>
      <c r="L35" s="4"/>
      <c r="M35" s="4">
        <v>2</v>
      </c>
      <c r="N35" s="13"/>
      <c r="O35" s="13"/>
      <c r="P35" s="13"/>
      <c r="Q35" s="4"/>
      <c r="R35" s="4"/>
      <c r="S35" s="4">
        <f t="shared" si="1"/>
        <v>8</v>
      </c>
      <c r="T35" s="4"/>
      <c r="U35" s="4"/>
      <c r="V35" s="4"/>
      <c r="W35" s="4">
        <v>2</v>
      </c>
      <c r="X35" s="13"/>
      <c r="Y35" s="13"/>
      <c r="Z35" s="4"/>
      <c r="AA35" s="4"/>
      <c r="AB35" s="4"/>
      <c r="AC35" s="4"/>
      <c r="AD35" s="4"/>
      <c r="AE35" s="4"/>
      <c r="AF35" s="4"/>
      <c r="AG35" s="4"/>
      <c r="AH35" s="4">
        <v>3</v>
      </c>
      <c r="AI35" s="4"/>
      <c r="AJ35" s="4"/>
      <c r="AK35" s="4"/>
      <c r="AL35" s="4"/>
      <c r="AM35" s="4"/>
      <c r="AN35" s="4"/>
      <c r="AO35" s="4"/>
      <c r="AP35" s="4"/>
      <c r="AQ35" s="13"/>
      <c r="AR35" s="212">
        <f t="shared" si="3"/>
        <v>5</v>
      </c>
      <c r="AS35" s="4"/>
      <c r="AT35" s="4">
        <v>2</v>
      </c>
      <c r="AU35" s="4"/>
      <c r="AV35" s="4">
        <v>2</v>
      </c>
      <c r="AW35" s="4"/>
      <c r="AX35" s="4"/>
      <c r="AY35" s="4"/>
      <c r="AZ35" s="4"/>
      <c r="BA35" s="4"/>
      <c r="BB35" s="4">
        <f t="shared" si="2"/>
        <v>4</v>
      </c>
      <c r="BC35" s="4"/>
      <c r="BD35" s="4"/>
      <c r="BE35" s="4"/>
      <c r="BF35" s="4"/>
      <c r="BG35" s="4"/>
      <c r="BH35" s="4"/>
      <c r="BI35" s="4"/>
      <c r="BJ35" s="4"/>
      <c r="BK35" s="4"/>
      <c r="BL35" s="212">
        <f t="shared" si="4"/>
        <v>0</v>
      </c>
      <c r="BM35" s="4">
        <v>50</v>
      </c>
      <c r="BN35" s="4">
        <f t="shared" si="5"/>
        <v>69</v>
      </c>
      <c r="BO35" s="19"/>
    </row>
    <row r="36" spans="1:67" s="1" customFormat="1" x14ac:dyDescent="0.25">
      <c r="A36" s="295" t="s">
        <v>61</v>
      </c>
      <c r="B36" s="295"/>
      <c r="C36" s="14" t="s">
        <v>62</v>
      </c>
      <c r="D36" s="13"/>
      <c r="E36" s="4"/>
      <c r="F36" s="13"/>
      <c r="G36" s="13"/>
      <c r="H36" s="4"/>
      <c r="I36" s="4">
        <f t="shared" si="0"/>
        <v>0</v>
      </c>
      <c r="J36" s="4"/>
      <c r="K36" s="13"/>
      <c r="L36" s="4"/>
      <c r="M36" s="4"/>
      <c r="N36" s="13"/>
      <c r="O36" s="13"/>
      <c r="P36" s="13"/>
      <c r="Q36" s="4"/>
      <c r="R36" s="4"/>
      <c r="S36" s="4">
        <f t="shared" si="1"/>
        <v>0</v>
      </c>
      <c r="T36" s="4"/>
      <c r="U36" s="4"/>
      <c r="V36" s="4"/>
      <c r="W36" s="4"/>
      <c r="X36" s="13"/>
      <c r="Y36" s="13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13"/>
      <c r="AR36" s="212">
        <f t="shared" si="3"/>
        <v>0</v>
      </c>
      <c r="AS36" s="4"/>
      <c r="AT36" s="4"/>
      <c r="AU36" s="4"/>
      <c r="AV36" s="4"/>
      <c r="AW36" s="4"/>
      <c r="AX36" s="4"/>
      <c r="AY36" s="4"/>
      <c r="AZ36" s="4"/>
      <c r="BA36" s="4"/>
      <c r="BB36" s="4">
        <f t="shared" si="2"/>
        <v>0</v>
      </c>
      <c r="BC36" s="4"/>
      <c r="BD36" s="4"/>
      <c r="BE36" s="4">
        <v>3</v>
      </c>
      <c r="BF36" s="4"/>
      <c r="BG36" s="4"/>
      <c r="BH36" s="4"/>
      <c r="BI36" s="4"/>
      <c r="BJ36" s="4"/>
      <c r="BK36" s="4"/>
      <c r="BL36" s="212">
        <f t="shared" si="4"/>
        <v>3</v>
      </c>
      <c r="BM36" s="4">
        <v>50</v>
      </c>
      <c r="BN36" s="4">
        <f t="shared" si="5"/>
        <v>53</v>
      </c>
      <c r="BO36" s="19"/>
    </row>
    <row r="37" spans="1:67" s="1" customFormat="1" x14ac:dyDescent="0.25">
      <c r="A37" s="295" t="s">
        <v>63</v>
      </c>
      <c r="B37" s="295"/>
      <c r="C37" s="14" t="s">
        <v>64</v>
      </c>
      <c r="D37" s="13"/>
      <c r="E37" s="4"/>
      <c r="F37" s="13"/>
      <c r="G37" s="13"/>
      <c r="H37" s="4"/>
      <c r="I37" s="4">
        <f t="shared" si="0"/>
        <v>0</v>
      </c>
      <c r="J37" s="4"/>
      <c r="K37" s="13"/>
      <c r="L37" s="4"/>
      <c r="M37" s="4"/>
      <c r="N37" s="13"/>
      <c r="O37" s="13"/>
      <c r="P37" s="13"/>
      <c r="Q37" s="4"/>
      <c r="R37" s="4"/>
      <c r="S37" s="4">
        <f t="shared" si="1"/>
        <v>0</v>
      </c>
      <c r="T37" s="4"/>
      <c r="U37" s="4"/>
      <c r="V37" s="4"/>
      <c r="W37" s="4"/>
      <c r="X37" s="13"/>
      <c r="Y37" s="13"/>
      <c r="Z37" s="4"/>
      <c r="AA37" s="4">
        <v>3</v>
      </c>
      <c r="AB37" s="4"/>
      <c r="AC37" s="4">
        <v>4</v>
      </c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>
        <v>3</v>
      </c>
      <c r="AP37" s="4"/>
      <c r="AQ37" s="13"/>
      <c r="AR37" s="212">
        <f t="shared" si="3"/>
        <v>10</v>
      </c>
      <c r="AS37" s="4"/>
      <c r="AT37" s="4"/>
      <c r="AU37" s="4"/>
      <c r="AV37" s="4"/>
      <c r="AW37" s="4"/>
      <c r="AX37" s="4"/>
      <c r="AY37" s="4"/>
      <c r="AZ37" s="4"/>
      <c r="BA37" s="4"/>
      <c r="BB37" s="4">
        <f t="shared" si="2"/>
        <v>0</v>
      </c>
      <c r="BC37" s="4"/>
      <c r="BD37" s="4"/>
      <c r="BE37" s="4"/>
      <c r="BF37" s="4"/>
      <c r="BG37" s="4"/>
      <c r="BH37" s="4"/>
      <c r="BI37" s="4"/>
      <c r="BJ37" s="4"/>
      <c r="BK37" s="4"/>
      <c r="BL37" s="212">
        <f t="shared" si="4"/>
        <v>0</v>
      </c>
      <c r="BM37" s="4">
        <v>50</v>
      </c>
      <c r="BN37" s="4">
        <f t="shared" si="5"/>
        <v>60</v>
      </c>
      <c r="BO37" s="19"/>
    </row>
    <row r="38" spans="1:67" s="1" customFormat="1" x14ac:dyDescent="0.25">
      <c r="A38" s="295" t="s">
        <v>65</v>
      </c>
      <c r="B38" s="295"/>
      <c r="C38" s="14" t="s">
        <v>66</v>
      </c>
      <c r="D38" s="13"/>
      <c r="E38" s="4"/>
      <c r="F38" s="13"/>
      <c r="G38" s="13"/>
      <c r="H38" s="4"/>
      <c r="I38" s="4">
        <f t="shared" si="0"/>
        <v>0</v>
      </c>
      <c r="J38" s="4"/>
      <c r="K38" s="13"/>
      <c r="L38" s="4"/>
      <c r="M38" s="4"/>
      <c r="N38" s="13"/>
      <c r="O38" s="13"/>
      <c r="P38" s="13"/>
      <c r="Q38" s="4"/>
      <c r="R38" s="4"/>
      <c r="S38" s="4">
        <f t="shared" si="1"/>
        <v>0</v>
      </c>
      <c r="T38" s="4"/>
      <c r="U38" s="4"/>
      <c r="V38" s="4"/>
      <c r="W38" s="4"/>
      <c r="X38" s="13"/>
      <c r="Y38" s="13"/>
      <c r="Z38" s="4"/>
      <c r="AA38" s="4"/>
      <c r="AB38" s="4"/>
      <c r="AC38" s="4">
        <v>4</v>
      </c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13"/>
      <c r="AR38" s="212">
        <f t="shared" si="3"/>
        <v>4</v>
      </c>
      <c r="AS38" s="4">
        <v>2</v>
      </c>
      <c r="AT38" s="4">
        <v>2</v>
      </c>
      <c r="AU38" s="4"/>
      <c r="AV38" s="4"/>
      <c r="AW38" s="4"/>
      <c r="AX38" s="4"/>
      <c r="AY38" s="4"/>
      <c r="AZ38" s="4"/>
      <c r="BA38" s="4"/>
      <c r="BB38" s="4">
        <f t="shared" si="2"/>
        <v>4</v>
      </c>
      <c r="BC38" s="4"/>
      <c r="BD38" s="4">
        <v>3</v>
      </c>
      <c r="BE38" s="4"/>
      <c r="BF38" s="4"/>
      <c r="BG38" s="4"/>
      <c r="BH38" s="4"/>
      <c r="BI38" s="4"/>
      <c r="BJ38" s="4"/>
      <c r="BK38" s="4">
        <v>3</v>
      </c>
      <c r="BL38" s="212">
        <f t="shared" si="4"/>
        <v>6</v>
      </c>
      <c r="BM38" s="4">
        <v>50</v>
      </c>
      <c r="BN38" s="4">
        <f t="shared" si="5"/>
        <v>64</v>
      </c>
      <c r="BO38" s="19"/>
    </row>
    <row r="39" spans="1:67" s="1" customFormat="1" x14ac:dyDescent="0.25">
      <c r="A39" s="295" t="s">
        <v>67</v>
      </c>
      <c r="B39" s="295"/>
      <c r="C39" s="14" t="s">
        <v>68</v>
      </c>
      <c r="D39" s="13"/>
      <c r="E39" s="4"/>
      <c r="F39" s="13"/>
      <c r="G39" s="13"/>
      <c r="H39" s="4"/>
      <c r="I39" s="4">
        <f t="shared" si="0"/>
        <v>0</v>
      </c>
      <c r="J39" s="4"/>
      <c r="K39" s="13"/>
      <c r="L39" s="4"/>
      <c r="M39" s="4"/>
      <c r="N39" s="13"/>
      <c r="O39" s="13"/>
      <c r="P39" s="13"/>
      <c r="Q39" s="4"/>
      <c r="R39" s="4"/>
      <c r="S39" s="4">
        <f t="shared" si="1"/>
        <v>0</v>
      </c>
      <c r="T39" s="4"/>
      <c r="U39" s="4"/>
      <c r="V39" s="4"/>
      <c r="W39" s="4"/>
      <c r="X39" s="13"/>
      <c r="Y39" s="13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13"/>
      <c r="AR39" s="212">
        <f t="shared" si="3"/>
        <v>0</v>
      </c>
      <c r="AS39" s="4"/>
      <c r="AT39" s="4"/>
      <c r="AU39" s="4"/>
      <c r="AV39" s="4"/>
      <c r="AW39" s="4"/>
      <c r="AX39" s="4"/>
      <c r="AY39" s="4"/>
      <c r="AZ39" s="4"/>
      <c r="BA39" s="4"/>
      <c r="BB39" s="4">
        <f t="shared" si="2"/>
        <v>0</v>
      </c>
      <c r="BC39" s="4"/>
      <c r="BD39" s="4"/>
      <c r="BE39" s="4"/>
      <c r="BF39" s="4"/>
      <c r="BG39" s="4"/>
      <c r="BH39" s="4"/>
      <c r="BI39" s="4"/>
      <c r="BJ39" s="4"/>
      <c r="BK39" s="4"/>
      <c r="BL39" s="212">
        <f t="shared" si="4"/>
        <v>0</v>
      </c>
      <c r="BM39" s="4">
        <v>50</v>
      </c>
      <c r="BN39" s="4">
        <f t="shared" si="5"/>
        <v>50</v>
      </c>
      <c r="BO39" s="19"/>
    </row>
    <row r="40" spans="1:67" s="1" customFormat="1" x14ac:dyDescent="0.25">
      <c r="A40" s="295" t="s">
        <v>69</v>
      </c>
      <c r="B40" s="295"/>
      <c r="C40" s="14" t="s">
        <v>70</v>
      </c>
      <c r="D40" s="13"/>
      <c r="E40" s="27"/>
      <c r="F40" s="25"/>
      <c r="G40" s="25"/>
      <c r="H40" s="4"/>
      <c r="I40" s="4">
        <f t="shared" si="0"/>
        <v>0</v>
      </c>
      <c r="J40" s="4"/>
      <c r="K40" s="13"/>
      <c r="L40" s="4"/>
      <c r="M40" s="4"/>
      <c r="N40" s="13"/>
      <c r="O40" s="13"/>
      <c r="P40" s="13"/>
      <c r="Q40" s="4"/>
      <c r="R40" s="4"/>
      <c r="S40" s="4">
        <f t="shared" si="1"/>
        <v>0</v>
      </c>
      <c r="T40" s="4"/>
      <c r="U40" s="4"/>
      <c r="V40" s="4"/>
      <c r="W40" s="4"/>
      <c r="X40" s="13"/>
      <c r="Y40" s="25"/>
      <c r="Z40" s="27"/>
      <c r="AA40" s="27"/>
      <c r="AB40" s="4"/>
      <c r="AC40" s="4">
        <v>4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25"/>
      <c r="AR40" s="212">
        <f t="shared" si="3"/>
        <v>4</v>
      </c>
      <c r="AS40" s="4"/>
      <c r="AT40" s="4">
        <v>2</v>
      </c>
      <c r="AU40" s="27"/>
      <c r="AV40" s="4"/>
      <c r="AW40" s="4"/>
      <c r="AX40" s="4"/>
      <c r="AY40" s="4"/>
      <c r="AZ40" s="4"/>
      <c r="BA40" s="4"/>
      <c r="BB40" s="4">
        <f t="shared" si="2"/>
        <v>2</v>
      </c>
      <c r="BC40" s="4"/>
      <c r="BD40" s="4">
        <v>3</v>
      </c>
      <c r="BE40" s="4"/>
      <c r="BF40" s="19">
        <v>3</v>
      </c>
      <c r="BG40" s="27"/>
      <c r="BH40" s="27"/>
      <c r="BI40" s="4"/>
      <c r="BJ40" s="4">
        <v>3</v>
      </c>
      <c r="BK40" s="4"/>
      <c r="BL40" s="212">
        <f t="shared" si="4"/>
        <v>9</v>
      </c>
      <c r="BM40" s="4">
        <v>50</v>
      </c>
      <c r="BN40" s="4">
        <f t="shared" si="5"/>
        <v>65</v>
      </c>
      <c r="BO40" s="19"/>
    </row>
    <row r="41" spans="1:67" s="1" customFormat="1" x14ac:dyDescent="0.25">
      <c r="A41" s="295" t="s">
        <v>71</v>
      </c>
      <c r="B41" s="295"/>
      <c r="C41" s="14" t="s">
        <v>72</v>
      </c>
      <c r="D41" s="13"/>
      <c r="E41" s="4">
        <v>1</v>
      </c>
      <c r="F41" s="13"/>
      <c r="G41" s="13"/>
      <c r="H41" s="4"/>
      <c r="I41" s="4">
        <f t="shared" si="0"/>
        <v>1</v>
      </c>
      <c r="J41" s="4">
        <v>3</v>
      </c>
      <c r="K41" s="13"/>
      <c r="L41" s="27"/>
      <c r="M41" s="27"/>
      <c r="N41" s="13"/>
      <c r="O41" s="13"/>
      <c r="P41" s="13"/>
      <c r="Q41" s="4"/>
      <c r="R41" s="4"/>
      <c r="S41" s="4">
        <f t="shared" si="1"/>
        <v>3</v>
      </c>
      <c r="T41" s="4"/>
      <c r="U41" s="4"/>
      <c r="V41" s="4"/>
      <c r="W41" s="4"/>
      <c r="X41" s="13"/>
      <c r="Y41" s="13"/>
      <c r="Z41" s="4"/>
      <c r="AA41" s="4">
        <v>3</v>
      </c>
      <c r="AB41" s="4"/>
      <c r="AC41" s="4">
        <v>4</v>
      </c>
      <c r="AD41" s="4">
        <v>4</v>
      </c>
      <c r="AE41" s="13"/>
      <c r="AF41" s="4"/>
      <c r="AG41" s="4"/>
      <c r="AH41" s="27"/>
      <c r="AI41" s="27">
        <v>5</v>
      </c>
      <c r="AJ41" s="27"/>
      <c r="AK41" s="27"/>
      <c r="AL41" s="27"/>
      <c r="AM41" s="27"/>
      <c r="AN41" s="27"/>
      <c r="AO41" s="27"/>
      <c r="AP41" s="27"/>
      <c r="AQ41" s="13"/>
      <c r="AR41" s="212">
        <f t="shared" si="3"/>
        <v>16</v>
      </c>
      <c r="AS41" s="4">
        <v>2</v>
      </c>
      <c r="AT41" s="4">
        <v>2</v>
      </c>
      <c r="AU41" s="4"/>
      <c r="AV41" s="4"/>
      <c r="AW41" s="4"/>
      <c r="AX41" s="4"/>
      <c r="AY41" s="4"/>
      <c r="AZ41" s="4"/>
      <c r="BA41" s="4"/>
      <c r="BB41" s="4">
        <f t="shared" si="2"/>
        <v>4</v>
      </c>
      <c r="BC41" s="4"/>
      <c r="BD41" s="4">
        <v>3</v>
      </c>
      <c r="BE41" s="4"/>
      <c r="BF41" s="4">
        <v>3</v>
      </c>
      <c r="BG41" s="4"/>
      <c r="BH41" s="13"/>
      <c r="BI41" s="4"/>
      <c r="BJ41" s="4"/>
      <c r="BK41" s="4">
        <v>3</v>
      </c>
      <c r="BL41" s="212">
        <f t="shared" si="4"/>
        <v>9</v>
      </c>
      <c r="BM41" s="4">
        <v>50</v>
      </c>
      <c r="BN41" s="4">
        <f t="shared" si="5"/>
        <v>83</v>
      </c>
      <c r="BO41" s="19"/>
    </row>
    <row r="42" spans="1:67" x14ac:dyDescent="0.25">
      <c r="A42" s="295" t="s">
        <v>73</v>
      </c>
      <c r="B42" s="295"/>
      <c r="C42" s="14" t="s">
        <v>74</v>
      </c>
      <c r="D42" s="13"/>
      <c r="E42" s="4">
        <v>1</v>
      </c>
      <c r="F42" s="13"/>
      <c r="G42" s="29"/>
      <c r="H42" s="4"/>
      <c r="I42" s="4">
        <f t="shared" si="0"/>
        <v>1</v>
      </c>
      <c r="J42" s="4"/>
      <c r="K42" s="13"/>
      <c r="L42" s="4"/>
      <c r="M42" s="4"/>
      <c r="N42" s="13"/>
      <c r="O42" s="13"/>
      <c r="P42" s="13"/>
      <c r="Q42" s="4"/>
      <c r="R42" s="4"/>
      <c r="S42" s="4">
        <f t="shared" si="1"/>
        <v>0</v>
      </c>
      <c r="T42" s="4"/>
      <c r="U42" s="4"/>
      <c r="V42" s="4"/>
      <c r="W42" s="4"/>
      <c r="X42" s="13"/>
      <c r="Y42" s="13"/>
      <c r="Z42" s="4"/>
      <c r="AA42" s="13"/>
      <c r="AB42" s="4"/>
      <c r="AC42" s="4"/>
      <c r="AD42" s="4"/>
      <c r="AE42" s="13"/>
      <c r="AF42" s="4"/>
      <c r="AG42" s="30"/>
      <c r="AH42" s="4"/>
      <c r="AI42" s="4">
        <v>3</v>
      </c>
      <c r="AJ42" s="4"/>
      <c r="AK42" s="4"/>
      <c r="AL42" s="4"/>
      <c r="AM42" s="4"/>
      <c r="AN42" s="4"/>
      <c r="AO42" s="4"/>
      <c r="AP42" s="4"/>
      <c r="AQ42" s="31"/>
      <c r="AR42" s="212">
        <f t="shared" si="3"/>
        <v>3</v>
      </c>
      <c r="AS42" s="4"/>
      <c r="AT42" s="4"/>
      <c r="AU42" s="30"/>
      <c r="AV42" s="4"/>
      <c r="AW42" s="4"/>
      <c r="AX42" s="4"/>
      <c r="AY42" s="4"/>
      <c r="AZ42" s="4"/>
      <c r="BA42" s="4"/>
      <c r="BB42" s="4">
        <f t="shared" si="2"/>
        <v>0</v>
      </c>
      <c r="BC42" s="4"/>
      <c r="BD42" s="4"/>
      <c r="BE42" s="13"/>
      <c r="BF42" s="4"/>
      <c r="BG42" s="4">
        <v>2</v>
      </c>
      <c r="BH42" s="13"/>
      <c r="BI42" s="4">
        <v>2</v>
      </c>
      <c r="BK42" s="4"/>
      <c r="BL42" s="212">
        <f t="shared" si="4"/>
        <v>4</v>
      </c>
      <c r="BM42" s="4">
        <v>50</v>
      </c>
      <c r="BN42" s="4">
        <f t="shared" si="5"/>
        <v>58</v>
      </c>
    </row>
    <row r="43" spans="1:67" x14ac:dyDescent="0.25">
      <c r="A43" s="296" t="s">
        <v>75</v>
      </c>
      <c r="B43" s="296"/>
      <c r="C43" s="14" t="s">
        <v>76</v>
      </c>
      <c r="D43" s="13"/>
      <c r="E43" s="4"/>
      <c r="F43" s="13"/>
      <c r="G43" s="29"/>
      <c r="H43" s="4"/>
      <c r="I43" s="4">
        <f t="shared" si="0"/>
        <v>0</v>
      </c>
      <c r="J43" s="4"/>
      <c r="K43" s="13"/>
      <c r="L43" s="4"/>
      <c r="M43" s="4"/>
      <c r="N43" s="13"/>
      <c r="O43" s="13"/>
      <c r="P43" s="13"/>
      <c r="Q43" s="4"/>
      <c r="R43" s="4"/>
      <c r="S43" s="4">
        <f t="shared" si="1"/>
        <v>0</v>
      </c>
      <c r="T43" s="4"/>
      <c r="U43" s="4"/>
      <c r="V43" s="4"/>
      <c r="W43" s="4"/>
      <c r="X43" s="13"/>
      <c r="Y43" s="13"/>
      <c r="Z43" s="4"/>
      <c r="AA43" s="13"/>
      <c r="AB43" s="4"/>
      <c r="AC43" s="4"/>
      <c r="AD43" s="4"/>
      <c r="AE43" s="13"/>
      <c r="AF43" s="4"/>
      <c r="AG43" s="30"/>
      <c r="AH43" s="4"/>
      <c r="AI43" s="4"/>
      <c r="AJ43" s="4"/>
      <c r="AK43" s="4"/>
      <c r="AL43" s="4"/>
      <c r="AM43" s="4"/>
      <c r="AN43" s="4"/>
      <c r="AO43" s="4"/>
      <c r="AP43" s="4"/>
      <c r="AQ43" s="31"/>
      <c r="AR43" s="212">
        <f t="shared" si="3"/>
        <v>0</v>
      </c>
      <c r="AS43" s="4"/>
      <c r="AT43" s="4"/>
      <c r="AU43" s="30"/>
      <c r="AV43" s="4"/>
      <c r="AW43" s="4"/>
      <c r="AX43" s="4"/>
      <c r="AY43" s="4"/>
      <c r="AZ43" s="4"/>
      <c r="BA43" s="4"/>
      <c r="BB43" s="4">
        <f t="shared" si="2"/>
        <v>0</v>
      </c>
      <c r="BC43" s="4"/>
      <c r="BD43" s="4"/>
      <c r="BE43" s="13"/>
      <c r="BF43" s="4"/>
      <c r="BG43" s="4"/>
      <c r="BH43" s="13"/>
      <c r="BI43" s="4"/>
      <c r="BJ43" s="4"/>
      <c r="BK43" s="4"/>
      <c r="BL43" s="212">
        <f t="shared" si="4"/>
        <v>0</v>
      </c>
      <c r="BM43" s="4">
        <v>50</v>
      </c>
      <c r="BN43" s="4">
        <f t="shared" si="5"/>
        <v>50</v>
      </c>
    </row>
    <row r="44" spans="1:67" x14ac:dyDescent="0.25">
      <c r="A44" s="242" t="s">
        <v>77</v>
      </c>
      <c r="B44" s="242"/>
      <c r="C44" s="32" t="s">
        <v>78</v>
      </c>
      <c r="D44" s="13"/>
      <c r="E44" s="4"/>
      <c r="F44" s="13"/>
      <c r="G44" s="29"/>
      <c r="H44" s="4"/>
      <c r="I44" s="4">
        <f t="shared" si="0"/>
        <v>0</v>
      </c>
      <c r="J44" s="4"/>
      <c r="K44" s="13"/>
      <c r="L44" s="13"/>
      <c r="M44" s="13"/>
      <c r="N44" s="13"/>
      <c r="O44" s="13"/>
      <c r="P44" s="13"/>
      <c r="Q44" s="4"/>
      <c r="R44" s="4"/>
      <c r="S44" s="4">
        <f t="shared" si="1"/>
        <v>0</v>
      </c>
      <c r="T44" s="4"/>
      <c r="U44" s="4"/>
      <c r="V44" s="4"/>
      <c r="W44" s="4"/>
      <c r="X44" s="4"/>
      <c r="Y44" s="13"/>
      <c r="Z44" s="4"/>
      <c r="AA44" s="13"/>
      <c r="AB44" s="4"/>
      <c r="AC44" s="4"/>
      <c r="AD44" s="4"/>
      <c r="AE44" s="13"/>
      <c r="AF44" s="4"/>
      <c r="AG44" s="30"/>
      <c r="AH44" s="4"/>
      <c r="AI44" s="4">
        <v>5</v>
      </c>
      <c r="AJ44" s="4"/>
      <c r="AK44" s="4"/>
      <c r="AL44" s="4"/>
      <c r="AM44" s="4"/>
      <c r="AN44" s="4"/>
      <c r="AO44" s="4"/>
      <c r="AP44" s="4"/>
      <c r="AQ44" s="31"/>
      <c r="AR44" s="212">
        <f t="shared" si="3"/>
        <v>5</v>
      </c>
      <c r="AS44" s="4"/>
      <c r="AT44" s="4"/>
      <c r="AU44" s="30"/>
      <c r="AV44" s="4"/>
      <c r="AW44" s="4"/>
      <c r="AX44" s="4"/>
      <c r="AY44" s="4"/>
      <c r="AZ44" s="4"/>
      <c r="BA44" s="4"/>
      <c r="BB44" s="4">
        <f t="shared" si="2"/>
        <v>0</v>
      </c>
      <c r="BC44" s="4"/>
      <c r="BD44" s="4"/>
      <c r="BE44" s="13"/>
      <c r="BF44" s="4"/>
      <c r="BG44" s="13"/>
      <c r="BH44" s="13"/>
      <c r="BI44" s="4"/>
      <c r="BJ44" s="4"/>
      <c r="BK44" s="4"/>
      <c r="BL44" s="212">
        <f t="shared" si="4"/>
        <v>0</v>
      </c>
      <c r="BM44" s="4">
        <v>50</v>
      </c>
      <c r="BN44" s="4">
        <f t="shared" si="5"/>
        <v>55</v>
      </c>
    </row>
    <row r="45" spans="1:67" x14ac:dyDescent="0.25">
      <c r="A45" s="242" t="s">
        <v>79</v>
      </c>
      <c r="B45" s="242"/>
      <c r="C45" s="33" t="s">
        <v>80</v>
      </c>
      <c r="D45" s="4"/>
      <c r="E45" s="13"/>
      <c r="F45" s="13"/>
      <c r="G45" s="29"/>
      <c r="H45" s="4"/>
      <c r="I45" s="4">
        <f t="shared" si="0"/>
        <v>0</v>
      </c>
      <c r="J45" s="4"/>
      <c r="K45" s="4"/>
      <c r="L45" s="4"/>
      <c r="M45" s="4"/>
      <c r="N45" s="4"/>
      <c r="O45" s="4"/>
      <c r="P45" s="4"/>
      <c r="Q45" s="4"/>
      <c r="R45" s="4"/>
      <c r="S45" s="4">
        <f t="shared" si="1"/>
        <v>0</v>
      </c>
      <c r="T45" s="4"/>
      <c r="U45" s="4"/>
      <c r="V45" s="4"/>
      <c r="W45" s="4"/>
      <c r="X45" s="4"/>
      <c r="Y45" s="13"/>
      <c r="Z45" s="4"/>
      <c r="AA45" s="13"/>
      <c r="AB45" s="4"/>
      <c r="AC45" s="4"/>
      <c r="AD45" s="4"/>
      <c r="AE45" s="13"/>
      <c r="AF45" s="4">
        <v>2</v>
      </c>
      <c r="AG45" s="30"/>
      <c r="AH45" s="13"/>
      <c r="AI45" s="13"/>
      <c r="AJ45" s="13"/>
      <c r="AK45" s="13"/>
      <c r="AL45" s="13"/>
      <c r="AM45" s="13"/>
      <c r="AN45" s="13"/>
      <c r="AO45" s="13"/>
      <c r="AP45" s="13">
        <v>3</v>
      </c>
      <c r="AQ45" s="31">
        <v>3</v>
      </c>
      <c r="AR45" s="212">
        <f t="shared" si="3"/>
        <v>8</v>
      </c>
      <c r="AS45" s="4"/>
      <c r="AT45" s="4"/>
      <c r="AU45" s="4"/>
      <c r="AV45" s="4"/>
      <c r="AW45" s="4"/>
      <c r="AX45" s="4"/>
      <c r="AY45" s="4"/>
      <c r="AZ45" s="4"/>
      <c r="BA45" s="4"/>
      <c r="BB45" s="4">
        <f t="shared" si="2"/>
        <v>0</v>
      </c>
      <c r="BC45" s="4"/>
      <c r="BD45" s="4"/>
      <c r="BE45" s="4"/>
      <c r="BF45" s="4"/>
      <c r="BG45" s="13"/>
      <c r="BH45" s="13"/>
      <c r="BI45" s="4"/>
      <c r="BJ45" s="4"/>
      <c r="BK45" s="4"/>
      <c r="BL45" s="212">
        <f t="shared" si="4"/>
        <v>0</v>
      </c>
      <c r="BM45" s="4">
        <v>50</v>
      </c>
      <c r="BN45" s="4">
        <f t="shared" si="5"/>
        <v>58</v>
      </c>
    </row>
  </sheetData>
  <mergeCells count="113">
    <mergeCell ref="BM2:BM6"/>
    <mergeCell ref="BN2:BN6"/>
    <mergeCell ref="A3:C3"/>
    <mergeCell ref="I3:I6"/>
    <mergeCell ref="S3:S6"/>
    <mergeCell ref="AR3:AR6"/>
    <mergeCell ref="BB3:BB6"/>
    <mergeCell ref="BL3:BL6"/>
    <mergeCell ref="A4:C4"/>
    <mergeCell ref="A5:C5"/>
    <mergeCell ref="D5:D6"/>
    <mergeCell ref="E5:E6"/>
    <mergeCell ref="F5:F6"/>
    <mergeCell ref="G5:G6"/>
    <mergeCell ref="H5:H6"/>
    <mergeCell ref="J5:J6"/>
    <mergeCell ref="A1:C2"/>
    <mergeCell ref="D1:BN1"/>
    <mergeCell ref="D2:I2"/>
    <mergeCell ref="J2:S2"/>
    <mergeCell ref="T2:AQ2"/>
    <mergeCell ref="AS2:BA2"/>
    <mergeCell ref="BC2:BK2"/>
    <mergeCell ref="P5:P6"/>
    <mergeCell ref="Q5:Q6"/>
    <mergeCell ref="R5:R6"/>
    <mergeCell ref="T5:T6"/>
    <mergeCell ref="U5:U6"/>
    <mergeCell ref="K5:K6"/>
    <mergeCell ref="L5:L6"/>
    <mergeCell ref="M5:M6"/>
    <mergeCell ref="N5:N6"/>
    <mergeCell ref="O5:O6"/>
    <mergeCell ref="AA5:AA6"/>
    <mergeCell ref="AB5:AB6"/>
    <mergeCell ref="AC5:AC6"/>
    <mergeCell ref="AD5:AD6"/>
    <mergeCell ref="AE5:AE6"/>
    <mergeCell ref="V5:V6"/>
    <mergeCell ref="W5:W6"/>
    <mergeCell ref="X5:X6"/>
    <mergeCell ref="Y5:Y6"/>
    <mergeCell ref="Z5:Z6"/>
    <mergeCell ref="AK5:AK6"/>
    <mergeCell ref="AL5:AL6"/>
    <mergeCell ref="AM5:AM6"/>
    <mergeCell ref="AN5:AN6"/>
    <mergeCell ref="AO5:AO6"/>
    <mergeCell ref="AF5:AF6"/>
    <mergeCell ref="AG5:AG6"/>
    <mergeCell ref="AH5:AH6"/>
    <mergeCell ref="AI5:AI6"/>
    <mergeCell ref="AJ5:AJ6"/>
    <mergeCell ref="AV5:AV6"/>
    <mergeCell ref="AW5:AW6"/>
    <mergeCell ref="AX5:AX6"/>
    <mergeCell ref="AY5:AY6"/>
    <mergeCell ref="AZ5:AZ6"/>
    <mergeCell ref="AP5:AP6"/>
    <mergeCell ref="AQ5:AQ6"/>
    <mergeCell ref="AS5:AS6"/>
    <mergeCell ref="AT5:AT6"/>
    <mergeCell ref="AU5:AU6"/>
    <mergeCell ref="BG5:BG6"/>
    <mergeCell ref="BH5:BH6"/>
    <mergeCell ref="BI5:BI6"/>
    <mergeCell ref="BJ5:BJ6"/>
    <mergeCell ref="BK5:BK6"/>
    <mergeCell ref="BA5:BA6"/>
    <mergeCell ref="BC5:BC6"/>
    <mergeCell ref="BD5:BD6"/>
    <mergeCell ref="BE5:BE6"/>
    <mergeCell ref="BF5:BF6"/>
    <mergeCell ref="A11:B11"/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</mergeCells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9"/>
  <sheetViews>
    <sheetView workbookViewId="0">
      <selection sqref="A1:B2"/>
    </sheetView>
  </sheetViews>
  <sheetFormatPr defaultColWidth="9" defaultRowHeight="14.4" x14ac:dyDescent="0.25"/>
  <cols>
    <col min="1" max="1" width="10.77734375" style="19" customWidth="1"/>
    <col min="2" max="2" width="12" style="19" customWidth="1"/>
    <col min="3" max="13" width="15.77734375" style="19" customWidth="1"/>
    <col min="14" max="14" width="9" style="19"/>
    <col min="15" max="19" width="15.77734375" style="19" customWidth="1"/>
    <col min="20" max="20" width="9" style="19"/>
    <col min="21" max="57" width="15.77734375" style="19" customWidth="1"/>
    <col min="58" max="58" width="9" style="19"/>
    <col min="59" max="62" width="15.77734375" style="19" customWidth="1"/>
    <col min="63" max="63" width="9" style="19"/>
    <col min="64" max="75" width="15.77734375" style="19" customWidth="1"/>
    <col min="76" max="16384" width="9" style="19"/>
  </cols>
  <sheetData>
    <row r="1" spans="1:78" ht="35.25" customHeight="1" x14ac:dyDescent="0.25">
      <c r="A1" s="257" t="s">
        <v>2029</v>
      </c>
      <c r="B1" s="257"/>
      <c r="C1" s="258" t="s">
        <v>1181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  <c r="BL1" s="258"/>
      <c r="BM1" s="258"/>
      <c r="BN1" s="258"/>
      <c r="BO1" s="258"/>
      <c r="BP1" s="258"/>
      <c r="BQ1" s="258"/>
      <c r="BR1" s="258"/>
      <c r="BS1" s="258"/>
      <c r="BT1" s="258"/>
      <c r="BU1" s="258"/>
      <c r="BV1" s="258"/>
      <c r="BW1" s="258"/>
      <c r="BX1" s="258"/>
      <c r="BY1" s="258"/>
      <c r="BZ1" s="258"/>
    </row>
    <row r="2" spans="1:78" ht="14.25" customHeight="1" x14ac:dyDescent="0.25">
      <c r="A2" s="257"/>
      <c r="B2" s="257"/>
      <c r="C2" s="255" t="s">
        <v>2263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 t="s">
        <v>2259</v>
      </c>
      <c r="P2" s="255"/>
      <c r="Q2" s="255"/>
      <c r="R2" s="255"/>
      <c r="S2" s="255"/>
      <c r="T2" s="255"/>
      <c r="U2" s="255" t="s">
        <v>2260</v>
      </c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199"/>
      <c r="BF2" s="43"/>
      <c r="BG2" s="255" t="s">
        <v>2261</v>
      </c>
      <c r="BH2" s="255"/>
      <c r="BI2" s="255"/>
      <c r="BJ2" s="255"/>
      <c r="BK2" s="43"/>
      <c r="BL2" s="255" t="s">
        <v>2262</v>
      </c>
      <c r="BM2" s="255"/>
      <c r="BN2" s="255"/>
      <c r="BO2" s="255"/>
      <c r="BP2" s="255"/>
      <c r="BQ2" s="255"/>
      <c r="BR2" s="255"/>
      <c r="BS2" s="255"/>
      <c r="BT2" s="255"/>
      <c r="BU2" s="255"/>
      <c r="BV2" s="255"/>
      <c r="BW2" s="255"/>
      <c r="BX2" s="43"/>
      <c r="BY2" s="263" t="s">
        <v>1916</v>
      </c>
      <c r="BZ2" s="255" t="s">
        <v>1183</v>
      </c>
    </row>
    <row r="3" spans="1:78" ht="15.6" x14ac:dyDescent="0.25">
      <c r="A3" s="255" t="s">
        <v>1184</v>
      </c>
      <c r="B3" s="255"/>
      <c r="C3" s="4">
        <v>12.21</v>
      </c>
      <c r="D3" s="4">
        <v>12.24</v>
      </c>
      <c r="E3" s="4">
        <v>12.25</v>
      </c>
      <c r="F3" s="4">
        <v>12.21</v>
      </c>
      <c r="G3" s="4">
        <v>12.27</v>
      </c>
      <c r="H3" s="4">
        <v>12.27</v>
      </c>
      <c r="I3" s="4">
        <v>12.2</v>
      </c>
      <c r="J3" s="43" t="s">
        <v>1848</v>
      </c>
      <c r="K3" s="171">
        <v>2.5</v>
      </c>
      <c r="L3" s="43" t="s">
        <v>1744</v>
      </c>
      <c r="M3" s="171">
        <v>2.8</v>
      </c>
      <c r="N3" s="255" t="s">
        <v>1185</v>
      </c>
      <c r="O3" s="4">
        <v>11.26</v>
      </c>
      <c r="P3" s="4"/>
      <c r="Q3" s="164">
        <v>4.29</v>
      </c>
      <c r="R3" s="4">
        <v>5.6</v>
      </c>
      <c r="S3" s="164">
        <v>5.13</v>
      </c>
      <c r="T3" s="255" t="s">
        <v>1189</v>
      </c>
      <c r="U3" s="4">
        <v>11.11</v>
      </c>
      <c r="V3" s="4">
        <v>10.29</v>
      </c>
      <c r="W3" s="4">
        <v>11</v>
      </c>
      <c r="X3" s="4"/>
      <c r="Y3" s="4">
        <v>11.17</v>
      </c>
      <c r="Z3" s="4">
        <v>11.28</v>
      </c>
      <c r="AA3" s="4">
        <v>12.1</v>
      </c>
      <c r="AB3" s="4">
        <v>11.15</v>
      </c>
      <c r="AC3" s="4"/>
      <c r="AD3" s="4">
        <v>11.4</v>
      </c>
      <c r="AE3" s="4">
        <v>11.6</v>
      </c>
      <c r="AF3" s="4">
        <v>12.22</v>
      </c>
      <c r="AG3" s="4">
        <v>11.19</v>
      </c>
      <c r="AH3" s="4">
        <v>12.4</v>
      </c>
      <c r="AI3" s="21">
        <v>12.1</v>
      </c>
      <c r="AJ3" s="171">
        <v>3.13</v>
      </c>
      <c r="AK3" s="184" t="s">
        <v>2030</v>
      </c>
      <c r="AL3" s="184" t="s">
        <v>2030</v>
      </c>
      <c r="AM3" s="184" t="s">
        <v>2031</v>
      </c>
      <c r="AN3" s="185"/>
      <c r="AO3" s="184" t="s">
        <v>2032</v>
      </c>
      <c r="AP3" s="184" t="s">
        <v>2033</v>
      </c>
      <c r="AQ3" s="184" t="s">
        <v>2034</v>
      </c>
      <c r="AR3" s="184" t="s">
        <v>2035</v>
      </c>
      <c r="AS3" s="4">
        <v>4.5999999999999996</v>
      </c>
      <c r="AT3" s="4">
        <v>4.12</v>
      </c>
      <c r="AU3" s="164"/>
      <c r="AV3" s="164">
        <v>5.1100000000000003</v>
      </c>
      <c r="AW3" s="164">
        <v>5.3</v>
      </c>
      <c r="AX3" s="4">
        <v>6.7</v>
      </c>
      <c r="AY3" s="4">
        <v>6.2</v>
      </c>
      <c r="AZ3" s="4">
        <v>5.8</v>
      </c>
      <c r="BA3" s="164">
        <v>5.23</v>
      </c>
      <c r="BB3" s="4">
        <v>5.23</v>
      </c>
      <c r="BC3" s="164">
        <v>6.14</v>
      </c>
      <c r="BD3" s="4">
        <v>11.1</v>
      </c>
      <c r="BE3" s="200"/>
      <c r="BF3" s="255" t="s">
        <v>1199</v>
      </c>
      <c r="BG3" s="4"/>
      <c r="BH3" s="56"/>
      <c r="BI3" s="4"/>
      <c r="BJ3" s="4"/>
      <c r="BK3" s="255" t="s">
        <v>1202</v>
      </c>
      <c r="BL3" s="4">
        <v>11.6</v>
      </c>
      <c r="BM3" s="56" t="s">
        <v>2036</v>
      </c>
      <c r="BN3" s="171">
        <v>1.1499999999999999</v>
      </c>
      <c r="BO3" s="184" t="s">
        <v>2032</v>
      </c>
      <c r="BP3" s="184" t="s">
        <v>2034</v>
      </c>
      <c r="BQ3" s="184" t="s">
        <v>2037</v>
      </c>
      <c r="BR3" s="184" t="s">
        <v>2038</v>
      </c>
      <c r="BS3" s="184" t="s">
        <v>2034</v>
      </c>
      <c r="BT3" s="184" t="s">
        <v>2039</v>
      </c>
      <c r="BU3" s="184" t="s">
        <v>2040</v>
      </c>
      <c r="BV3" s="4">
        <v>3.22</v>
      </c>
      <c r="BW3" s="164" t="s">
        <v>2041</v>
      </c>
      <c r="BX3" s="255" t="s">
        <v>1207</v>
      </c>
      <c r="BY3" s="264"/>
      <c r="BZ3" s="255"/>
    </row>
    <row r="4" spans="1:78" ht="79.95" customHeight="1" x14ac:dyDescent="0.25">
      <c r="A4" s="255" t="s">
        <v>1208</v>
      </c>
      <c r="B4" s="255"/>
      <c r="C4" s="61" t="s">
        <v>2042</v>
      </c>
      <c r="D4" s="61" t="s">
        <v>2043</v>
      </c>
      <c r="E4" s="61" t="s">
        <v>2044</v>
      </c>
      <c r="F4" s="61" t="s">
        <v>2045</v>
      </c>
      <c r="G4" s="61" t="s">
        <v>1276</v>
      </c>
      <c r="H4" s="61" t="s">
        <v>2046</v>
      </c>
      <c r="I4" s="61" t="s">
        <v>1274</v>
      </c>
      <c r="J4" s="180" t="s">
        <v>1766</v>
      </c>
      <c r="K4" s="178" t="s">
        <v>1810</v>
      </c>
      <c r="L4" s="180" t="s">
        <v>1514</v>
      </c>
      <c r="M4" s="176" t="s">
        <v>1943</v>
      </c>
      <c r="N4" s="255"/>
      <c r="O4" s="61" t="s">
        <v>2047</v>
      </c>
      <c r="P4" s="61" t="s">
        <v>2048</v>
      </c>
      <c r="Q4" s="61" t="s">
        <v>2049</v>
      </c>
      <c r="R4" s="164" t="s">
        <v>1813</v>
      </c>
      <c r="S4" s="61" t="s">
        <v>2050</v>
      </c>
      <c r="T4" s="255"/>
      <c r="U4" s="19" t="s">
        <v>2051</v>
      </c>
      <c r="V4" s="56" t="s">
        <v>2052</v>
      </c>
      <c r="W4" s="61" t="s">
        <v>2053</v>
      </c>
      <c r="X4" s="56" t="s">
        <v>2054</v>
      </c>
      <c r="Y4" s="21" t="s">
        <v>2055</v>
      </c>
      <c r="Z4" s="21" t="s">
        <v>2055</v>
      </c>
      <c r="AA4" s="21" t="s">
        <v>2056</v>
      </c>
      <c r="AB4" s="21" t="s">
        <v>2057</v>
      </c>
      <c r="AC4" s="56" t="s">
        <v>2058</v>
      </c>
      <c r="AD4" s="61" t="s">
        <v>2059</v>
      </c>
      <c r="AE4" s="61" t="s">
        <v>2060</v>
      </c>
      <c r="AF4" s="61" t="s">
        <v>2061</v>
      </c>
      <c r="AG4" s="61" t="s">
        <v>2062</v>
      </c>
      <c r="AH4" s="61" t="s">
        <v>1299</v>
      </c>
      <c r="AI4" s="56" t="s">
        <v>2063</v>
      </c>
      <c r="AJ4" s="176" t="s">
        <v>1304</v>
      </c>
      <c r="AK4" s="61" t="s">
        <v>2064</v>
      </c>
      <c r="AL4" s="61" t="s">
        <v>2064</v>
      </c>
      <c r="AM4" s="61" t="s">
        <v>2065</v>
      </c>
      <c r="AN4" s="61" t="s">
        <v>2066</v>
      </c>
      <c r="AO4" s="164" t="s">
        <v>2067</v>
      </c>
      <c r="AP4" s="61" t="s">
        <v>2068</v>
      </c>
      <c r="AQ4" s="61" t="s">
        <v>2069</v>
      </c>
      <c r="AR4" s="61" t="s">
        <v>2070</v>
      </c>
      <c r="AS4" s="164" t="s">
        <v>1315</v>
      </c>
      <c r="AT4" s="61" t="s">
        <v>2071</v>
      </c>
      <c r="AU4" s="61" t="s">
        <v>1316</v>
      </c>
      <c r="AV4" s="61" t="s">
        <v>2072</v>
      </c>
      <c r="AW4" s="61" t="s">
        <v>2073</v>
      </c>
      <c r="AX4" s="164" t="s">
        <v>2074</v>
      </c>
      <c r="AY4" s="164" t="s">
        <v>2075</v>
      </c>
      <c r="AZ4" s="61" t="s">
        <v>2076</v>
      </c>
      <c r="BA4" s="61" t="s">
        <v>2077</v>
      </c>
      <c r="BB4" s="61" t="s">
        <v>2078</v>
      </c>
      <c r="BC4" s="61" t="s">
        <v>2079</v>
      </c>
      <c r="BD4" s="61" t="s">
        <v>2080</v>
      </c>
      <c r="BE4" s="61" t="s">
        <v>2239</v>
      </c>
      <c r="BF4" s="255"/>
      <c r="BG4" s="56"/>
      <c r="BH4" s="56"/>
      <c r="BI4" s="56"/>
      <c r="BJ4" s="41"/>
      <c r="BK4" s="255"/>
      <c r="BL4" s="56" t="s">
        <v>2081</v>
      </c>
      <c r="BM4" s="56" t="s">
        <v>2081</v>
      </c>
      <c r="BN4" s="178" t="s">
        <v>1837</v>
      </c>
      <c r="BO4" s="164" t="s">
        <v>2082</v>
      </c>
      <c r="BP4" s="164" t="s">
        <v>1618</v>
      </c>
      <c r="BQ4" s="61" t="s">
        <v>2083</v>
      </c>
      <c r="BR4" s="61" t="s">
        <v>2083</v>
      </c>
      <c r="BS4" s="61" t="s">
        <v>2084</v>
      </c>
      <c r="BT4" s="61" t="s">
        <v>1340</v>
      </c>
      <c r="BU4" s="61" t="s">
        <v>2083</v>
      </c>
      <c r="BV4" s="164" t="s">
        <v>2085</v>
      </c>
      <c r="BW4" s="164" t="s">
        <v>2086</v>
      </c>
      <c r="BX4" s="255"/>
      <c r="BY4" s="264"/>
      <c r="BZ4" s="255"/>
    </row>
    <row r="5" spans="1:78" ht="15.6" x14ac:dyDescent="0.25">
      <c r="A5" s="255" t="s">
        <v>1252</v>
      </c>
      <c r="B5" s="255"/>
      <c r="C5" s="254"/>
      <c r="D5" s="254"/>
      <c r="E5" s="254"/>
      <c r="F5" s="254"/>
      <c r="G5" s="254"/>
      <c r="H5" s="254"/>
      <c r="I5" s="254"/>
      <c r="J5" s="292" t="s">
        <v>1343</v>
      </c>
      <c r="K5" s="290" t="s">
        <v>1343</v>
      </c>
      <c r="L5" s="288" t="s">
        <v>1343</v>
      </c>
      <c r="M5" s="287" t="s">
        <v>1343</v>
      </c>
      <c r="N5" s="255"/>
      <c r="O5" s="254"/>
      <c r="P5" s="254"/>
      <c r="Q5" s="254"/>
      <c r="R5" s="254"/>
      <c r="S5" s="254"/>
      <c r="T5" s="255"/>
      <c r="U5" s="254"/>
      <c r="V5" s="254"/>
      <c r="W5" s="254"/>
      <c r="X5" s="277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93" t="s">
        <v>1343</v>
      </c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4"/>
      <c r="BC5" s="254"/>
      <c r="BD5" s="254"/>
      <c r="BE5" s="277"/>
      <c r="BF5" s="255"/>
      <c r="BG5" s="254"/>
      <c r="BH5" s="254"/>
      <c r="BI5" s="254"/>
      <c r="BJ5" s="254"/>
      <c r="BK5" s="255"/>
      <c r="BL5" s="254"/>
      <c r="BM5" s="254"/>
      <c r="BN5" s="290" t="s">
        <v>1343</v>
      </c>
      <c r="BO5" s="254"/>
      <c r="BP5" s="254"/>
      <c r="BQ5" s="254"/>
      <c r="BR5" s="254"/>
      <c r="BS5" s="254"/>
      <c r="BT5" s="254"/>
      <c r="BU5" s="254"/>
      <c r="BV5" s="254"/>
      <c r="BW5" s="254"/>
      <c r="BX5" s="255"/>
      <c r="BY5" s="264"/>
      <c r="BZ5" s="255"/>
    </row>
    <row r="6" spans="1:78" ht="15.6" x14ac:dyDescent="0.25">
      <c r="A6" s="43" t="s">
        <v>1</v>
      </c>
      <c r="B6" s="43" t="s">
        <v>2</v>
      </c>
      <c r="C6" s="254"/>
      <c r="D6" s="254"/>
      <c r="E6" s="254"/>
      <c r="F6" s="254"/>
      <c r="G6" s="254"/>
      <c r="H6" s="254"/>
      <c r="I6" s="254"/>
      <c r="J6" s="292"/>
      <c r="K6" s="291"/>
      <c r="L6" s="289"/>
      <c r="M6" s="287"/>
      <c r="N6" s="255"/>
      <c r="O6" s="254"/>
      <c r="P6" s="254"/>
      <c r="Q6" s="254"/>
      <c r="R6" s="254"/>
      <c r="S6" s="254"/>
      <c r="T6" s="255"/>
      <c r="U6" s="254"/>
      <c r="V6" s="254"/>
      <c r="W6" s="254"/>
      <c r="X6" s="278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93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4"/>
      <c r="BA6" s="254"/>
      <c r="BB6" s="254"/>
      <c r="BC6" s="254"/>
      <c r="BD6" s="254"/>
      <c r="BE6" s="278"/>
      <c r="BF6" s="255"/>
      <c r="BG6" s="254"/>
      <c r="BH6" s="254"/>
      <c r="BI6" s="254"/>
      <c r="BJ6" s="254"/>
      <c r="BK6" s="255"/>
      <c r="BL6" s="254"/>
      <c r="BM6" s="254"/>
      <c r="BN6" s="291"/>
      <c r="BO6" s="254"/>
      <c r="BP6" s="254"/>
      <c r="BQ6" s="254"/>
      <c r="BR6" s="254"/>
      <c r="BS6" s="254"/>
      <c r="BT6" s="254"/>
      <c r="BU6" s="254"/>
      <c r="BV6" s="254"/>
      <c r="BW6" s="254"/>
      <c r="BX6" s="255"/>
      <c r="BY6" s="265"/>
      <c r="BZ6" s="255"/>
    </row>
    <row r="7" spans="1:78" x14ac:dyDescent="0.25">
      <c r="A7" s="168" t="s">
        <v>230</v>
      </c>
      <c r="B7" s="168" t="s">
        <v>2087</v>
      </c>
      <c r="C7" s="4">
        <v>2</v>
      </c>
      <c r="D7" s="4"/>
      <c r="E7" s="4">
        <v>1</v>
      </c>
      <c r="F7" s="4">
        <v>2</v>
      </c>
      <c r="G7" s="4"/>
      <c r="H7" s="4">
        <v>2</v>
      </c>
      <c r="I7" s="4"/>
      <c r="J7" s="4"/>
      <c r="K7" s="4">
        <v>2</v>
      </c>
      <c r="L7" s="4"/>
      <c r="M7" s="4">
        <v>2</v>
      </c>
      <c r="N7" s="4" t="str">
        <f>IF(SUM(C7:M7)&gt;5,"5",SUM(C7:M7))</f>
        <v>5</v>
      </c>
      <c r="O7" s="4">
        <v>3</v>
      </c>
      <c r="P7" s="4"/>
      <c r="Q7" s="4"/>
      <c r="R7" s="4"/>
      <c r="S7" s="4"/>
      <c r="T7" s="4">
        <f>IF(SUM(O7:S7)&gt;15,"15",IF(SUM(O7:S7)&lt;0,"0",SUM(O7:S7)))</f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>
        <v>3</v>
      </c>
      <c r="AK7" s="4"/>
      <c r="AL7" s="4"/>
      <c r="AM7" s="4"/>
      <c r="AN7" s="4"/>
      <c r="AO7" s="4">
        <v>3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>
        <v>4</v>
      </c>
      <c r="BA7" s="4"/>
      <c r="BB7" s="4"/>
      <c r="BC7" s="4"/>
      <c r="BD7" s="4"/>
      <c r="BE7" s="200"/>
      <c r="BF7" s="4">
        <f>IF(SUM(U7:BE7)&gt;20,"20",SUM(U7:BE7))</f>
        <v>10</v>
      </c>
      <c r="BG7" s="4"/>
      <c r="BH7" s="4"/>
      <c r="BI7" s="4"/>
      <c r="BJ7" s="4"/>
      <c r="BK7" s="4">
        <f>IF(SUM(BG7:BJ7)&gt;10,"10",SUM(BG7:BJ7))</f>
        <v>0</v>
      </c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>
        <f>IF(SUM(BL7:BW7)&gt;10,"10",SUM(BL7:BW7))</f>
        <v>0</v>
      </c>
      <c r="BY7" s="4">
        <v>50</v>
      </c>
      <c r="BZ7" s="4">
        <f>SUM(BX7+BK7+BF7+T7+N7+BY7)</f>
        <v>68</v>
      </c>
    </row>
    <row r="8" spans="1:78" x14ac:dyDescent="0.25">
      <c r="A8" s="168" t="s">
        <v>232</v>
      </c>
      <c r="B8" s="168" t="s">
        <v>231</v>
      </c>
      <c r="C8" s="4"/>
      <c r="D8" s="4"/>
      <c r="E8" s="4"/>
      <c r="F8" s="4">
        <v>2</v>
      </c>
      <c r="G8" s="4">
        <v>2</v>
      </c>
      <c r="H8" s="4">
        <v>2</v>
      </c>
      <c r="I8" s="4">
        <v>1</v>
      </c>
      <c r="J8" s="4"/>
      <c r="K8" s="4"/>
      <c r="L8" s="4"/>
      <c r="M8" s="4"/>
      <c r="N8" s="212" t="str">
        <f t="shared" ref="N8:N49" si="0">IF(SUM(C8:M8)&gt;5,"5",SUM(C8:M8))</f>
        <v>5</v>
      </c>
      <c r="O8" s="4"/>
      <c r="P8" s="4"/>
      <c r="Q8" s="4"/>
      <c r="R8" s="4"/>
      <c r="S8" s="4"/>
      <c r="T8" s="4">
        <f t="shared" ref="T8:T49" si="1">IF(SUM(O8:S8)&gt;15,"15",IF(SUM(O8:S8)&lt;0,"0",SUM(O8:S8)))</f>
        <v>0</v>
      </c>
      <c r="U8" s="4"/>
      <c r="V8" s="4"/>
      <c r="W8" s="4"/>
      <c r="X8" s="4"/>
      <c r="Y8" s="4"/>
      <c r="Z8" s="4"/>
      <c r="AA8" s="4"/>
      <c r="AB8" s="4"/>
      <c r="AC8" s="4">
        <v>3</v>
      </c>
      <c r="AD8" s="4"/>
      <c r="AE8" s="4"/>
      <c r="AF8" s="4"/>
      <c r="AG8" s="4"/>
      <c r="AH8" s="4"/>
      <c r="AI8" s="4"/>
      <c r="AJ8" s="4"/>
      <c r="AK8" s="4">
        <v>4</v>
      </c>
      <c r="AL8" s="4">
        <v>4</v>
      </c>
      <c r="AM8" s="4">
        <v>2</v>
      </c>
      <c r="AN8" s="4"/>
      <c r="AO8" s="4">
        <v>3</v>
      </c>
      <c r="AP8" s="4"/>
      <c r="AQ8" s="4">
        <v>2</v>
      </c>
      <c r="AR8" s="4"/>
      <c r="AS8" s="4">
        <v>3</v>
      </c>
      <c r="AT8" s="4"/>
      <c r="AU8" s="4"/>
      <c r="AV8" s="4"/>
      <c r="AW8" s="4"/>
      <c r="AX8" s="4"/>
      <c r="AY8" s="4"/>
      <c r="AZ8" s="4"/>
      <c r="BA8" s="4"/>
      <c r="BB8" s="4"/>
      <c r="BC8" s="4">
        <v>4</v>
      </c>
      <c r="BD8" s="4"/>
      <c r="BE8" s="200"/>
      <c r="BF8" s="212" t="str">
        <f t="shared" ref="BF8:BF49" si="2">IF(SUM(U8:BE8)&gt;20,"20",SUM(U8:BE8))</f>
        <v>20</v>
      </c>
      <c r="BG8" s="4"/>
      <c r="BH8" s="4"/>
      <c r="BI8" s="4"/>
      <c r="BJ8" s="4"/>
      <c r="BK8" s="4">
        <f t="shared" ref="BK8:BK41" si="3">IF(SUM(BG8:BJ8)&gt;10,"10",SUM(BG8:BJ8))</f>
        <v>0</v>
      </c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212">
        <f t="shared" ref="BX8:BX49" si="4">IF(SUM(BL8:BW8)&gt;10,"10",SUM(BL8:BW8))</f>
        <v>0</v>
      </c>
      <c r="BY8" s="4">
        <v>50</v>
      </c>
      <c r="BZ8" s="4">
        <f t="shared" ref="BZ8:BZ49" si="5">SUM(BX8+BK8+BF8+T8+N8+BY8)</f>
        <v>75</v>
      </c>
    </row>
    <row r="9" spans="1:78" x14ac:dyDescent="0.25">
      <c r="A9" s="168" t="s">
        <v>234</v>
      </c>
      <c r="B9" s="168" t="s">
        <v>233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212">
        <f t="shared" si="0"/>
        <v>0</v>
      </c>
      <c r="O9" s="4">
        <v>3</v>
      </c>
      <c r="P9" s="4"/>
      <c r="Q9" s="4"/>
      <c r="R9" s="4"/>
      <c r="S9" s="4"/>
      <c r="T9" s="4">
        <f t="shared" si="1"/>
        <v>3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>
        <v>3</v>
      </c>
      <c r="AK9" s="4"/>
      <c r="AL9" s="4"/>
      <c r="AM9" s="4"/>
      <c r="AN9" s="4"/>
      <c r="AO9" s="4"/>
      <c r="AP9" s="4"/>
      <c r="AQ9" s="4"/>
      <c r="AR9" s="4"/>
      <c r="AS9" s="4">
        <v>3</v>
      </c>
      <c r="AT9" s="4"/>
      <c r="AU9" s="4"/>
      <c r="AV9" s="4"/>
      <c r="AW9" s="4"/>
      <c r="AY9" s="4"/>
      <c r="AZ9" s="4"/>
      <c r="BA9" s="4"/>
      <c r="BB9" s="4"/>
      <c r="BC9" s="4"/>
      <c r="BD9" s="4">
        <v>5</v>
      </c>
      <c r="BE9" s="200"/>
      <c r="BF9" s="212">
        <f t="shared" si="2"/>
        <v>11</v>
      </c>
      <c r="BG9" s="4"/>
      <c r="BH9" s="4"/>
      <c r="BI9" s="4"/>
      <c r="BJ9" s="4"/>
      <c r="BK9" s="4">
        <f t="shared" si="3"/>
        <v>0</v>
      </c>
      <c r="BL9" s="4"/>
      <c r="BM9" s="4"/>
      <c r="BN9" s="4"/>
      <c r="BO9" s="4"/>
      <c r="BP9" s="4"/>
      <c r="BQ9" s="4"/>
      <c r="BR9" s="4"/>
      <c r="BS9" s="4"/>
      <c r="BT9" s="4"/>
      <c r="BU9" s="4"/>
      <c r="BW9" s="4"/>
      <c r="BX9" s="212">
        <f t="shared" si="4"/>
        <v>0</v>
      </c>
      <c r="BY9" s="4">
        <v>50</v>
      </c>
      <c r="BZ9" s="4">
        <f t="shared" si="5"/>
        <v>64</v>
      </c>
    </row>
    <row r="10" spans="1:78" x14ac:dyDescent="0.25">
      <c r="A10" s="168" t="s">
        <v>236</v>
      </c>
      <c r="B10" s="168" t="s">
        <v>235</v>
      </c>
      <c r="C10" s="4"/>
      <c r="D10" s="4"/>
      <c r="E10" s="4"/>
      <c r="F10" s="4"/>
      <c r="G10" s="4">
        <v>2</v>
      </c>
      <c r="H10" s="4"/>
      <c r="I10" s="4">
        <v>2</v>
      </c>
      <c r="J10" s="4"/>
      <c r="K10" s="4"/>
      <c r="L10" s="4"/>
      <c r="M10" s="4"/>
      <c r="N10" s="212">
        <f t="shared" si="0"/>
        <v>4</v>
      </c>
      <c r="O10" s="4">
        <v>3</v>
      </c>
      <c r="P10" s="4"/>
      <c r="Q10" s="4"/>
      <c r="R10" s="4"/>
      <c r="S10" s="4"/>
      <c r="T10" s="4">
        <f t="shared" si="1"/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>
        <v>5</v>
      </c>
      <c r="BA10" s="4"/>
      <c r="BB10" s="4"/>
      <c r="BC10" s="4"/>
      <c r="BD10" s="4"/>
      <c r="BE10" s="200"/>
      <c r="BF10" s="212">
        <f t="shared" si="2"/>
        <v>5</v>
      </c>
      <c r="BG10" s="4"/>
      <c r="BH10" s="4"/>
      <c r="BI10" s="4"/>
      <c r="BJ10" s="4"/>
      <c r="BK10" s="4">
        <f t="shared" si="3"/>
        <v>0</v>
      </c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>
        <v>2</v>
      </c>
      <c r="BW10" s="4"/>
      <c r="BX10" s="212">
        <f t="shared" si="4"/>
        <v>2</v>
      </c>
      <c r="BY10" s="4">
        <v>50</v>
      </c>
      <c r="BZ10" s="4">
        <f t="shared" si="5"/>
        <v>64</v>
      </c>
    </row>
    <row r="11" spans="1:78" x14ac:dyDescent="0.25">
      <c r="A11" s="168" t="s">
        <v>238</v>
      </c>
      <c r="B11" s="168" t="s">
        <v>237</v>
      </c>
      <c r="C11" s="4"/>
      <c r="D11" s="4">
        <v>2</v>
      </c>
      <c r="E11" s="4"/>
      <c r="F11" s="4"/>
      <c r="G11" s="4"/>
      <c r="H11" s="4"/>
      <c r="I11" s="4"/>
      <c r="J11" s="4">
        <v>2</v>
      </c>
      <c r="K11" s="4"/>
      <c r="L11" s="186">
        <v>2</v>
      </c>
      <c r="M11" s="4"/>
      <c r="N11" s="212" t="str">
        <f t="shared" si="0"/>
        <v>5</v>
      </c>
      <c r="O11" s="4">
        <v>3</v>
      </c>
      <c r="P11" s="4"/>
      <c r="Q11" s="4">
        <v>3</v>
      </c>
      <c r="R11" s="4"/>
      <c r="S11" s="4"/>
      <c r="T11" s="4">
        <f t="shared" si="1"/>
        <v>6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>
        <v>2</v>
      </c>
      <c r="AJ11" s="4"/>
      <c r="AK11" s="4"/>
      <c r="AL11" s="4"/>
      <c r="AM11" s="4"/>
      <c r="AN11" s="4"/>
      <c r="AO11" s="4"/>
      <c r="AP11" s="4"/>
      <c r="AQ11" s="4">
        <v>2</v>
      </c>
      <c r="AR11" s="4"/>
      <c r="AS11" s="4">
        <v>3</v>
      </c>
      <c r="AT11" s="4"/>
      <c r="AU11" s="4"/>
      <c r="AV11" s="4"/>
      <c r="AW11" s="4"/>
      <c r="AX11" s="4"/>
      <c r="AY11" s="4"/>
      <c r="AZ11" s="4">
        <v>5</v>
      </c>
      <c r="BA11" s="4"/>
      <c r="BB11" s="4">
        <v>3</v>
      </c>
      <c r="BC11" s="4"/>
      <c r="BD11" s="4"/>
      <c r="BE11" s="200">
        <v>25</v>
      </c>
      <c r="BF11" s="212" t="str">
        <f t="shared" si="2"/>
        <v>20</v>
      </c>
      <c r="BG11" s="4"/>
      <c r="BH11" s="4"/>
      <c r="BI11" s="4"/>
      <c r="BJ11" s="4"/>
      <c r="BK11" s="4">
        <f t="shared" si="3"/>
        <v>0</v>
      </c>
      <c r="BL11" s="4"/>
      <c r="BM11" s="4">
        <v>3</v>
      </c>
      <c r="BN11" s="4"/>
      <c r="BO11" s="4"/>
      <c r="BP11" s="4">
        <v>3</v>
      </c>
      <c r="BQ11" s="4"/>
      <c r="BR11" s="4"/>
      <c r="BS11" s="4"/>
      <c r="BT11" s="4">
        <v>3</v>
      </c>
      <c r="BU11" s="4">
        <v>3</v>
      </c>
      <c r="BV11" s="4"/>
      <c r="BW11" s="4">
        <v>3</v>
      </c>
      <c r="BX11" s="212" t="str">
        <f t="shared" si="4"/>
        <v>10</v>
      </c>
      <c r="BY11" s="4">
        <v>50</v>
      </c>
      <c r="BZ11" s="4">
        <f t="shared" si="5"/>
        <v>91</v>
      </c>
    </row>
    <row r="12" spans="1:78" x14ac:dyDescent="0.25">
      <c r="A12" s="168" t="s">
        <v>240</v>
      </c>
      <c r="B12" s="168" t="s">
        <v>239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12">
        <f t="shared" si="0"/>
        <v>0</v>
      </c>
      <c r="O12" s="4"/>
      <c r="P12" s="4"/>
      <c r="Q12" s="4"/>
      <c r="R12" s="4"/>
      <c r="S12" s="4"/>
      <c r="T12" s="4">
        <f t="shared" si="1"/>
        <v>0</v>
      </c>
      <c r="U12" s="4"/>
      <c r="V12" s="4"/>
      <c r="W12" s="4"/>
      <c r="X12" s="4"/>
      <c r="Y12" s="4"/>
      <c r="Z12" s="4"/>
      <c r="AA12" s="4"/>
      <c r="AB12" s="4">
        <v>5</v>
      </c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200"/>
      <c r="BF12" s="212">
        <f t="shared" si="2"/>
        <v>5</v>
      </c>
      <c r="BG12" s="4"/>
      <c r="BH12" s="4"/>
      <c r="BI12" s="4"/>
      <c r="BJ12" s="4"/>
      <c r="BK12" s="4">
        <f t="shared" si="3"/>
        <v>0</v>
      </c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X12" s="212">
        <f t="shared" si="4"/>
        <v>0</v>
      </c>
      <c r="BY12" s="4">
        <v>50</v>
      </c>
      <c r="BZ12" s="4">
        <f t="shared" si="5"/>
        <v>55</v>
      </c>
    </row>
    <row r="13" spans="1:78" x14ac:dyDescent="0.25">
      <c r="A13" s="168" t="s">
        <v>242</v>
      </c>
      <c r="B13" s="168" t="s">
        <v>241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12">
        <f t="shared" si="0"/>
        <v>0</v>
      </c>
      <c r="O13" s="4"/>
      <c r="P13" s="4"/>
      <c r="Q13" s="4"/>
      <c r="R13" s="4"/>
      <c r="S13" s="4"/>
      <c r="T13" s="4">
        <f t="shared" si="1"/>
        <v>0</v>
      </c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>
        <v>3</v>
      </c>
      <c r="AT13" s="4"/>
      <c r="AU13" s="4"/>
      <c r="AV13" s="4"/>
      <c r="AW13" s="4"/>
      <c r="AX13" s="4"/>
      <c r="AY13" s="4"/>
      <c r="AZ13" s="4"/>
      <c r="BA13" s="4"/>
      <c r="BB13" s="4">
        <v>3</v>
      </c>
      <c r="BC13" s="4"/>
      <c r="BD13" s="4"/>
      <c r="BE13" s="200">
        <v>50</v>
      </c>
      <c r="BF13" s="212" t="str">
        <f t="shared" si="2"/>
        <v>20</v>
      </c>
      <c r="BG13" s="4"/>
      <c r="BH13" s="4"/>
      <c r="BI13" s="4"/>
      <c r="BJ13" s="4"/>
      <c r="BK13" s="4">
        <f t="shared" si="3"/>
        <v>0</v>
      </c>
      <c r="BL13" s="4"/>
      <c r="BM13" s="4"/>
      <c r="BN13" s="4"/>
      <c r="BO13" s="4"/>
      <c r="BP13" s="4"/>
      <c r="BQ13" s="4"/>
      <c r="BR13" s="4"/>
      <c r="BS13" s="4">
        <v>2</v>
      </c>
      <c r="BT13" s="4"/>
      <c r="BU13" s="4"/>
      <c r="BV13" s="4"/>
      <c r="BW13" s="4"/>
      <c r="BX13" s="212">
        <f t="shared" si="4"/>
        <v>2</v>
      </c>
      <c r="BY13" s="4">
        <v>50</v>
      </c>
      <c r="BZ13" s="4">
        <f t="shared" si="5"/>
        <v>72</v>
      </c>
    </row>
    <row r="14" spans="1:78" x14ac:dyDescent="0.25">
      <c r="A14" s="168" t="s">
        <v>244</v>
      </c>
      <c r="B14" s="168" t="s">
        <v>243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12">
        <f t="shared" si="0"/>
        <v>0</v>
      </c>
      <c r="O14" s="4">
        <v>3</v>
      </c>
      <c r="P14" s="4"/>
      <c r="Q14" s="4"/>
      <c r="R14" s="4"/>
      <c r="S14" s="4"/>
      <c r="T14" s="4">
        <f t="shared" si="1"/>
        <v>3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>
        <v>2</v>
      </c>
      <c r="AI14" s="4"/>
      <c r="AJ14" s="4"/>
      <c r="AK14" s="4">
        <v>4</v>
      </c>
      <c r="AL14" s="4">
        <v>4</v>
      </c>
      <c r="AM14" s="4"/>
      <c r="AN14" s="4"/>
      <c r="AO14" s="4"/>
      <c r="AP14" s="4"/>
      <c r="AQ14" s="4"/>
      <c r="AR14" s="4"/>
      <c r="AS14" s="4"/>
      <c r="AT14" s="4">
        <v>2</v>
      </c>
      <c r="AU14" s="4"/>
      <c r="AV14" s="4"/>
      <c r="AW14" s="4"/>
      <c r="AX14" s="4"/>
      <c r="AY14" s="4"/>
      <c r="AZ14" s="4">
        <v>5</v>
      </c>
      <c r="BA14" s="4"/>
      <c r="BB14" s="4"/>
      <c r="BC14" s="4"/>
      <c r="BD14" s="4"/>
      <c r="BE14" s="200"/>
      <c r="BF14" s="212">
        <f t="shared" si="2"/>
        <v>17</v>
      </c>
      <c r="BG14" s="4"/>
      <c r="BH14" s="4"/>
      <c r="BI14" s="4"/>
      <c r="BJ14" s="4"/>
      <c r="BK14" s="4">
        <f t="shared" si="3"/>
        <v>0</v>
      </c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212">
        <f t="shared" si="4"/>
        <v>0</v>
      </c>
      <c r="BY14" s="4">
        <v>50</v>
      </c>
      <c r="BZ14" s="4">
        <f t="shared" si="5"/>
        <v>70</v>
      </c>
    </row>
    <row r="15" spans="1:78" x14ac:dyDescent="0.25">
      <c r="A15" s="168" t="s">
        <v>246</v>
      </c>
      <c r="B15" s="168" t="s">
        <v>245</v>
      </c>
      <c r="C15" s="4"/>
      <c r="D15" s="4"/>
      <c r="E15" s="4"/>
      <c r="F15" s="4"/>
      <c r="G15" s="4">
        <v>2</v>
      </c>
      <c r="H15" s="4"/>
      <c r="I15" s="4"/>
      <c r="J15" s="4"/>
      <c r="K15" s="4"/>
      <c r="L15" s="4"/>
      <c r="M15" s="4"/>
      <c r="N15" s="212">
        <f t="shared" si="0"/>
        <v>2</v>
      </c>
      <c r="O15" s="4">
        <v>3</v>
      </c>
      <c r="P15" s="4"/>
      <c r="Q15" s="4"/>
      <c r="R15" s="4"/>
      <c r="S15" s="4"/>
      <c r="T15" s="4">
        <f t="shared" si="1"/>
        <v>3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>
        <v>5</v>
      </c>
      <c r="BE15" s="200"/>
      <c r="BF15" s="212">
        <f t="shared" si="2"/>
        <v>5</v>
      </c>
      <c r="BG15" s="4"/>
      <c r="BH15" s="4"/>
      <c r="BI15" s="4"/>
      <c r="BJ15" s="4"/>
      <c r="BK15" s="4">
        <f t="shared" si="3"/>
        <v>0</v>
      </c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212">
        <f t="shared" si="4"/>
        <v>0</v>
      </c>
      <c r="BY15" s="4">
        <v>50</v>
      </c>
      <c r="BZ15" s="4">
        <f t="shared" si="5"/>
        <v>60</v>
      </c>
    </row>
    <row r="16" spans="1:78" x14ac:dyDescent="0.25">
      <c r="A16" s="168" t="s">
        <v>248</v>
      </c>
      <c r="B16" s="168" t="s">
        <v>247</v>
      </c>
      <c r="C16" s="4"/>
      <c r="D16" s="4">
        <v>1</v>
      </c>
      <c r="E16" s="4">
        <v>1</v>
      </c>
      <c r="F16" s="4"/>
      <c r="G16" s="4">
        <v>1</v>
      </c>
      <c r="H16" s="4">
        <v>2</v>
      </c>
      <c r="I16" s="4"/>
      <c r="J16" s="4"/>
      <c r="K16" s="4">
        <v>1</v>
      </c>
      <c r="L16" s="4"/>
      <c r="M16" s="4">
        <v>2</v>
      </c>
      <c r="N16" s="212" t="str">
        <f t="shared" si="0"/>
        <v>5</v>
      </c>
      <c r="O16" s="4">
        <v>3</v>
      </c>
      <c r="P16" s="4"/>
      <c r="Q16" s="4"/>
      <c r="R16" s="4"/>
      <c r="S16" s="4"/>
      <c r="T16" s="4">
        <f t="shared" si="1"/>
        <v>3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>
        <v>3</v>
      </c>
      <c r="AK16" s="4"/>
      <c r="AL16" s="4"/>
      <c r="AM16" s="4"/>
      <c r="AN16" s="4"/>
      <c r="AO16" s="4"/>
      <c r="AP16" s="4"/>
      <c r="AQ16" s="4">
        <v>2</v>
      </c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>
        <v>5</v>
      </c>
      <c r="BE16" s="200"/>
      <c r="BF16" s="212">
        <f t="shared" si="2"/>
        <v>10</v>
      </c>
      <c r="BG16" s="4"/>
      <c r="BH16" s="4"/>
      <c r="BI16" s="4"/>
      <c r="BJ16" s="4"/>
      <c r="BK16" s="4">
        <f t="shared" si="3"/>
        <v>0</v>
      </c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>
        <v>3</v>
      </c>
      <c r="BX16" s="212">
        <f t="shared" si="4"/>
        <v>3</v>
      </c>
      <c r="BY16" s="4">
        <v>50</v>
      </c>
      <c r="BZ16" s="4">
        <f t="shared" si="5"/>
        <v>71</v>
      </c>
    </row>
    <row r="17" spans="1:78" x14ac:dyDescent="0.25">
      <c r="A17" s="168" t="s">
        <v>250</v>
      </c>
      <c r="B17" s="168" t="s">
        <v>249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12">
        <f t="shared" si="0"/>
        <v>0</v>
      </c>
      <c r="O17" s="4">
        <v>3</v>
      </c>
      <c r="P17" s="4"/>
      <c r="Q17" s="4"/>
      <c r="R17" s="4">
        <v>1</v>
      </c>
      <c r="S17" s="4"/>
      <c r="T17" s="4">
        <f t="shared" si="1"/>
        <v>4</v>
      </c>
      <c r="U17" s="4"/>
      <c r="V17" s="4"/>
      <c r="W17" s="4"/>
      <c r="X17" s="4">
        <v>2</v>
      </c>
      <c r="Y17" s="4"/>
      <c r="Z17" s="4">
        <v>3</v>
      </c>
      <c r="AA17" s="4"/>
      <c r="AB17" s="4"/>
      <c r="AC17" s="4">
        <v>3</v>
      </c>
      <c r="AD17" s="4">
        <v>2</v>
      </c>
      <c r="AE17" s="4"/>
      <c r="AF17" s="4"/>
      <c r="AG17" s="4"/>
      <c r="AH17" s="4">
        <v>2</v>
      </c>
      <c r="AI17" s="4"/>
      <c r="AJ17" s="4">
        <v>5</v>
      </c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>
        <v>5</v>
      </c>
      <c r="BE17" s="200"/>
      <c r="BF17" s="212" t="str">
        <f t="shared" si="2"/>
        <v>20</v>
      </c>
      <c r="BG17" s="4"/>
      <c r="BH17" s="4"/>
      <c r="BI17" s="4"/>
      <c r="BJ17" s="4"/>
      <c r="BK17" s="4">
        <f t="shared" si="3"/>
        <v>0</v>
      </c>
      <c r="BL17" s="4"/>
      <c r="BM17" s="4"/>
      <c r="BN17" s="4"/>
      <c r="BO17" s="4"/>
      <c r="BP17" s="4"/>
      <c r="BQ17" s="4"/>
      <c r="BR17" s="4"/>
      <c r="BS17" s="4">
        <v>2</v>
      </c>
      <c r="BT17" s="4"/>
      <c r="BU17" s="4"/>
      <c r="BV17" s="4"/>
      <c r="BW17" s="4"/>
      <c r="BX17" s="212">
        <f t="shared" si="4"/>
        <v>2</v>
      </c>
      <c r="BY17" s="4">
        <v>50</v>
      </c>
      <c r="BZ17" s="4">
        <f t="shared" si="5"/>
        <v>76</v>
      </c>
    </row>
    <row r="18" spans="1:78" x14ac:dyDescent="0.25">
      <c r="A18" s="168" t="s">
        <v>252</v>
      </c>
      <c r="B18" s="168" t="s">
        <v>251</v>
      </c>
      <c r="C18" s="4"/>
      <c r="D18" s="4"/>
      <c r="E18" s="4"/>
      <c r="F18" s="4"/>
      <c r="G18" s="4"/>
      <c r="H18" s="4">
        <v>2</v>
      </c>
      <c r="I18" s="4"/>
      <c r="J18" s="4"/>
      <c r="K18" s="4"/>
      <c r="L18" s="4"/>
      <c r="M18" s="4"/>
      <c r="N18" s="212">
        <f t="shared" si="0"/>
        <v>2</v>
      </c>
      <c r="O18" s="4"/>
      <c r="P18" s="4">
        <v>2</v>
      </c>
      <c r="Q18" s="4">
        <v>3</v>
      </c>
      <c r="R18" s="4"/>
      <c r="S18" s="4"/>
      <c r="T18" s="4">
        <f t="shared" si="1"/>
        <v>5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200"/>
      <c r="BF18" s="212">
        <f t="shared" si="2"/>
        <v>0</v>
      </c>
      <c r="BG18" s="4"/>
      <c r="BH18" s="4"/>
      <c r="BI18" s="4"/>
      <c r="BJ18" s="4"/>
      <c r="BK18" s="4">
        <f t="shared" si="3"/>
        <v>0</v>
      </c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212">
        <f t="shared" si="4"/>
        <v>0</v>
      </c>
      <c r="BY18" s="4">
        <v>50</v>
      </c>
      <c r="BZ18" s="4">
        <f t="shared" si="5"/>
        <v>57</v>
      </c>
    </row>
    <row r="19" spans="1:78" x14ac:dyDescent="0.25">
      <c r="A19" s="168" t="s">
        <v>254</v>
      </c>
      <c r="B19" s="168" t="s">
        <v>253</v>
      </c>
      <c r="C19" s="4"/>
      <c r="D19" s="4"/>
      <c r="E19" s="4"/>
      <c r="F19" s="4"/>
      <c r="G19" s="4">
        <v>2</v>
      </c>
      <c r="H19" s="4"/>
      <c r="I19" s="4"/>
      <c r="J19" s="4"/>
      <c r="K19" s="4"/>
      <c r="L19" s="4"/>
      <c r="M19" s="4"/>
      <c r="N19" s="212">
        <f t="shared" si="0"/>
        <v>2</v>
      </c>
      <c r="O19" s="4">
        <v>3</v>
      </c>
      <c r="P19" s="4"/>
      <c r="Q19" s="4"/>
      <c r="R19" s="4"/>
      <c r="S19" s="4"/>
      <c r="T19" s="4">
        <f t="shared" si="1"/>
        <v>3</v>
      </c>
      <c r="U19" s="4"/>
      <c r="V19" s="4">
        <v>5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>
        <v>5</v>
      </c>
      <c r="AS19" s="4"/>
      <c r="AT19" s="4"/>
      <c r="AU19" s="4"/>
      <c r="AV19" s="4"/>
      <c r="AW19" s="4"/>
      <c r="AX19" s="4"/>
      <c r="AY19" s="4"/>
      <c r="AZ19" s="4">
        <v>5</v>
      </c>
      <c r="BA19" s="4"/>
      <c r="BB19" s="4"/>
      <c r="BC19" s="4"/>
      <c r="BD19" s="4"/>
      <c r="BE19" s="200"/>
      <c r="BF19" s="212">
        <f t="shared" si="2"/>
        <v>15</v>
      </c>
      <c r="BG19" s="4"/>
      <c r="BH19" s="4"/>
      <c r="BI19" s="4"/>
      <c r="BJ19" s="4"/>
      <c r="BK19" s="4">
        <f t="shared" si="3"/>
        <v>0</v>
      </c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>
        <v>2</v>
      </c>
      <c r="BW19" s="4"/>
      <c r="BX19" s="212">
        <f t="shared" si="4"/>
        <v>2</v>
      </c>
      <c r="BY19" s="4">
        <v>50</v>
      </c>
      <c r="BZ19" s="4">
        <f t="shared" si="5"/>
        <v>72</v>
      </c>
    </row>
    <row r="20" spans="1:78" x14ac:dyDescent="0.25">
      <c r="A20" s="168" t="s">
        <v>256</v>
      </c>
      <c r="B20" s="168" t="s">
        <v>255</v>
      </c>
      <c r="C20" s="4"/>
      <c r="D20" s="4"/>
      <c r="E20" s="4"/>
      <c r="F20" s="4"/>
      <c r="G20" s="4"/>
      <c r="H20" s="4"/>
      <c r="I20" s="4"/>
      <c r="J20" s="4"/>
      <c r="K20" s="4">
        <v>1</v>
      </c>
      <c r="L20" s="4"/>
      <c r="M20" s="4">
        <v>2</v>
      </c>
      <c r="N20" s="212">
        <f t="shared" si="0"/>
        <v>3</v>
      </c>
      <c r="O20" s="4">
        <v>3</v>
      </c>
      <c r="P20" s="4"/>
      <c r="Q20" s="4"/>
      <c r="R20" s="4"/>
      <c r="S20" s="4"/>
      <c r="T20" s="4">
        <f t="shared" si="1"/>
        <v>3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>
        <v>3</v>
      </c>
      <c r="AK20" s="4">
        <v>4</v>
      </c>
      <c r="AL20" s="4">
        <v>4</v>
      </c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>
        <v>5</v>
      </c>
      <c r="BA20" s="4"/>
      <c r="BB20" s="4"/>
      <c r="BC20" s="4"/>
      <c r="BD20" s="4"/>
      <c r="BE20" s="200"/>
      <c r="BF20" s="212">
        <f t="shared" si="2"/>
        <v>16</v>
      </c>
      <c r="BG20" s="4"/>
      <c r="BH20" s="4"/>
      <c r="BI20" s="4"/>
      <c r="BJ20" s="4"/>
      <c r="BK20" s="4">
        <f t="shared" si="3"/>
        <v>0</v>
      </c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>
        <v>3</v>
      </c>
      <c r="BX20" s="212">
        <f t="shared" si="4"/>
        <v>3</v>
      </c>
      <c r="BY20" s="4">
        <v>50</v>
      </c>
      <c r="BZ20" s="4">
        <f t="shared" si="5"/>
        <v>75</v>
      </c>
    </row>
    <row r="21" spans="1:78" x14ac:dyDescent="0.25">
      <c r="A21" s="168" t="s">
        <v>258</v>
      </c>
      <c r="B21" s="168" t="s">
        <v>257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12">
        <f t="shared" si="0"/>
        <v>0</v>
      </c>
      <c r="O21" s="4">
        <v>3</v>
      </c>
      <c r="P21" s="4"/>
      <c r="Q21" s="4"/>
      <c r="R21" s="4">
        <v>1</v>
      </c>
      <c r="S21" s="4"/>
      <c r="T21" s="4">
        <f t="shared" si="1"/>
        <v>4</v>
      </c>
      <c r="U21" s="4"/>
      <c r="V21" s="4"/>
      <c r="W21" s="4"/>
      <c r="X21" s="4">
        <v>2</v>
      </c>
      <c r="Y21" s="4"/>
      <c r="Z21" s="4"/>
      <c r="AA21" s="4"/>
      <c r="AB21" s="4"/>
      <c r="AC21" s="4">
        <v>3</v>
      </c>
      <c r="AD21" s="4">
        <v>2</v>
      </c>
      <c r="AE21" s="4"/>
      <c r="AF21" s="4"/>
      <c r="AG21" s="4"/>
      <c r="AH21" s="4">
        <v>2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>
        <v>5</v>
      </c>
      <c r="BA21" s="4"/>
      <c r="BB21" s="4"/>
      <c r="BC21" s="4"/>
      <c r="BD21" s="4">
        <v>5</v>
      </c>
      <c r="BE21" s="200"/>
      <c r="BF21" s="212">
        <f t="shared" si="2"/>
        <v>19</v>
      </c>
      <c r="BG21" s="4"/>
      <c r="BH21" s="4"/>
      <c r="BI21" s="4"/>
      <c r="BJ21" s="4"/>
      <c r="BK21" s="4">
        <f t="shared" si="3"/>
        <v>0</v>
      </c>
      <c r="BL21" s="4"/>
      <c r="BM21" s="4"/>
      <c r="BN21" s="4"/>
      <c r="BO21" s="4"/>
      <c r="BP21" s="4"/>
      <c r="BQ21" s="4"/>
      <c r="BR21" s="4"/>
      <c r="BS21" s="4">
        <v>2</v>
      </c>
      <c r="BT21" s="4"/>
      <c r="BU21" s="4"/>
      <c r="BV21" s="4"/>
      <c r="BW21" s="4"/>
      <c r="BX21" s="212">
        <f t="shared" si="4"/>
        <v>2</v>
      </c>
      <c r="BY21" s="4">
        <v>50</v>
      </c>
      <c r="BZ21" s="4">
        <f t="shared" si="5"/>
        <v>75</v>
      </c>
    </row>
    <row r="22" spans="1:78" x14ac:dyDescent="0.25">
      <c r="A22" s="168" t="s">
        <v>260</v>
      </c>
      <c r="B22" s="168" t="s">
        <v>259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12">
        <f t="shared" si="0"/>
        <v>0</v>
      </c>
      <c r="O22" s="4"/>
      <c r="P22" s="4"/>
      <c r="Q22" s="4"/>
      <c r="R22" s="4"/>
      <c r="S22" s="4"/>
      <c r="T22" s="4">
        <f t="shared" si="1"/>
        <v>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>
        <v>4</v>
      </c>
      <c r="AL22" s="4">
        <v>4</v>
      </c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>
        <v>2</v>
      </c>
      <c r="AZ22" s="4"/>
      <c r="BA22" s="4"/>
      <c r="BB22" s="4"/>
      <c r="BC22" s="4"/>
      <c r="BD22" s="4"/>
      <c r="BE22" s="200"/>
      <c r="BF22" s="212">
        <f t="shared" si="2"/>
        <v>10</v>
      </c>
      <c r="BG22" s="4"/>
      <c r="BH22" s="4"/>
      <c r="BI22" s="4"/>
      <c r="BJ22" s="4"/>
      <c r="BK22" s="4">
        <f t="shared" si="3"/>
        <v>0</v>
      </c>
      <c r="BL22" s="4">
        <v>3</v>
      </c>
      <c r="BM22" s="4"/>
      <c r="BN22" s="4"/>
      <c r="BO22" s="4"/>
      <c r="BP22" s="4"/>
      <c r="BQ22" s="4">
        <v>3</v>
      </c>
      <c r="BR22" s="4"/>
      <c r="BS22" s="4"/>
      <c r="BT22" s="4"/>
      <c r="BU22" s="4"/>
      <c r="BV22" s="4"/>
      <c r="BW22" s="4">
        <v>3</v>
      </c>
      <c r="BX22" s="212">
        <f t="shared" si="4"/>
        <v>9</v>
      </c>
      <c r="BY22" s="4">
        <v>50</v>
      </c>
      <c r="BZ22" s="4">
        <f t="shared" si="5"/>
        <v>69</v>
      </c>
    </row>
    <row r="23" spans="1:78" x14ac:dyDescent="0.25">
      <c r="A23" s="168" t="s">
        <v>262</v>
      </c>
      <c r="B23" s="168" t="s">
        <v>261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12">
        <f t="shared" si="0"/>
        <v>0</v>
      </c>
      <c r="O23" s="4"/>
      <c r="P23" s="4"/>
      <c r="Q23" s="4"/>
      <c r="R23" s="4"/>
      <c r="S23" s="4"/>
      <c r="T23" s="4">
        <f t="shared" si="1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>
        <v>2</v>
      </c>
      <c r="AI23" s="4"/>
      <c r="AJ23" s="4"/>
      <c r="AK23" s="4">
        <v>4</v>
      </c>
      <c r="AL23" s="4">
        <v>4</v>
      </c>
      <c r="AM23" s="4"/>
      <c r="AN23" s="4"/>
      <c r="AO23" s="4"/>
      <c r="AP23" s="4"/>
      <c r="AQ23" s="4"/>
      <c r="AR23" s="4"/>
      <c r="AT23" s="4"/>
      <c r="AU23" s="4">
        <v>3</v>
      </c>
      <c r="AV23" s="4"/>
      <c r="AW23" s="4"/>
      <c r="AX23" s="4"/>
      <c r="AY23" s="4"/>
      <c r="AZ23" s="4"/>
      <c r="BA23" s="4"/>
      <c r="BB23" s="4"/>
      <c r="BC23" s="4"/>
      <c r="BD23" s="4"/>
      <c r="BE23" s="200"/>
      <c r="BF23" s="212">
        <f t="shared" si="2"/>
        <v>13</v>
      </c>
      <c r="BG23" s="4"/>
      <c r="BH23" s="4"/>
      <c r="BI23" s="4"/>
      <c r="BJ23" s="4"/>
      <c r="BK23" s="4">
        <f t="shared" si="3"/>
        <v>0</v>
      </c>
      <c r="BL23" s="4">
        <v>3</v>
      </c>
      <c r="BM23" s="4"/>
      <c r="BN23" s="4"/>
      <c r="BO23" s="4"/>
      <c r="BP23" s="4">
        <v>3</v>
      </c>
      <c r="BQ23" s="4">
        <v>9</v>
      </c>
      <c r="BR23" s="4">
        <v>6</v>
      </c>
      <c r="BS23" s="4"/>
      <c r="BT23" s="4"/>
      <c r="BU23" s="4">
        <v>6</v>
      </c>
      <c r="BV23" s="4"/>
      <c r="BX23" s="212" t="str">
        <f t="shared" si="4"/>
        <v>10</v>
      </c>
      <c r="BY23" s="4">
        <v>50</v>
      </c>
      <c r="BZ23" s="4">
        <f t="shared" si="5"/>
        <v>73</v>
      </c>
    </row>
    <row r="24" spans="1:78" x14ac:dyDescent="0.25">
      <c r="A24" s="168" t="s">
        <v>264</v>
      </c>
      <c r="B24" s="168" t="s">
        <v>263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12">
        <f t="shared" si="0"/>
        <v>0</v>
      </c>
      <c r="O24" s="4">
        <v>3</v>
      </c>
      <c r="P24" s="4">
        <v>2</v>
      </c>
      <c r="Q24" s="4">
        <v>3</v>
      </c>
      <c r="R24" s="4"/>
      <c r="S24" s="4"/>
      <c r="T24" s="4">
        <f t="shared" si="1"/>
        <v>8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>
        <v>2</v>
      </c>
      <c r="AI24" s="4"/>
      <c r="AJ24" s="4"/>
      <c r="AK24" s="4"/>
      <c r="AL24" s="4"/>
      <c r="AM24" s="4"/>
      <c r="AN24" s="4">
        <v>2</v>
      </c>
      <c r="AO24" s="4"/>
      <c r="AP24" s="4"/>
      <c r="AQ24" s="4"/>
      <c r="AR24" s="4"/>
      <c r="AS24" s="4">
        <v>3</v>
      </c>
      <c r="AT24" s="4"/>
      <c r="AU24" s="4"/>
      <c r="AV24" s="4"/>
      <c r="AW24" s="4">
        <v>1</v>
      </c>
      <c r="AX24" s="4"/>
      <c r="AY24" s="4"/>
      <c r="AZ24" s="4">
        <v>5</v>
      </c>
      <c r="BA24" s="4"/>
      <c r="BB24" s="4"/>
      <c r="BC24" s="4">
        <v>4</v>
      </c>
      <c r="BD24" s="4">
        <v>5</v>
      </c>
      <c r="BE24" s="200"/>
      <c r="BF24" s="212" t="str">
        <f t="shared" si="2"/>
        <v>20</v>
      </c>
      <c r="BG24" s="4"/>
      <c r="BH24" s="4"/>
      <c r="BI24" s="4"/>
      <c r="BJ24" s="4"/>
      <c r="BK24" s="4">
        <f t="shared" si="3"/>
        <v>0</v>
      </c>
      <c r="BL24" s="4">
        <v>3</v>
      </c>
      <c r="BM24" s="4"/>
      <c r="BN24" s="4"/>
      <c r="BO24" s="4">
        <v>2</v>
      </c>
      <c r="BP24" s="4"/>
      <c r="BQ24" s="4"/>
      <c r="BR24" s="4"/>
      <c r="BS24" s="4"/>
      <c r="BT24" s="4"/>
      <c r="BU24" s="4"/>
      <c r="BV24" s="4"/>
      <c r="BW24" s="4"/>
      <c r="BX24" s="212">
        <f t="shared" si="4"/>
        <v>5</v>
      </c>
      <c r="BY24" s="4">
        <v>50</v>
      </c>
      <c r="BZ24" s="4">
        <f t="shared" si="5"/>
        <v>83</v>
      </c>
    </row>
    <row r="25" spans="1:78" x14ac:dyDescent="0.25">
      <c r="A25" s="168" t="s">
        <v>266</v>
      </c>
      <c r="B25" s="168" t="s">
        <v>265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212">
        <f t="shared" si="0"/>
        <v>0</v>
      </c>
      <c r="O25" s="4"/>
      <c r="P25" s="4"/>
      <c r="Q25" s="4"/>
      <c r="R25" s="4"/>
      <c r="S25" s="4"/>
      <c r="T25" s="4">
        <f t="shared" si="1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>
        <v>2</v>
      </c>
      <c r="AI25" s="4"/>
      <c r="AJ25" s="4"/>
      <c r="AK25" s="4"/>
      <c r="AL25" s="4"/>
      <c r="AM25" s="4"/>
      <c r="AN25" s="4"/>
      <c r="AO25" s="4"/>
      <c r="AP25" s="4"/>
      <c r="AQ25" s="4"/>
      <c r="AR25" s="4"/>
      <c r="AT25" s="4"/>
      <c r="AU25" s="4"/>
      <c r="AV25" s="4"/>
      <c r="AX25" s="4"/>
      <c r="AY25" s="4"/>
      <c r="AZ25" s="4">
        <v>5</v>
      </c>
      <c r="BA25" s="4"/>
      <c r="BB25" s="4"/>
      <c r="BC25" s="4"/>
      <c r="BD25" s="4"/>
      <c r="BE25" s="200"/>
      <c r="BF25" s="212">
        <f t="shared" si="2"/>
        <v>7</v>
      </c>
      <c r="BG25" s="4"/>
      <c r="BH25" s="4"/>
      <c r="BI25" s="4"/>
      <c r="BJ25" s="4"/>
      <c r="BK25" s="4">
        <f t="shared" si="3"/>
        <v>0</v>
      </c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X25" s="212">
        <f t="shared" si="4"/>
        <v>0</v>
      </c>
      <c r="BY25" s="4">
        <v>50</v>
      </c>
      <c r="BZ25" s="4">
        <f t="shared" si="5"/>
        <v>57</v>
      </c>
    </row>
    <row r="26" spans="1:78" x14ac:dyDescent="0.25">
      <c r="A26" s="168" t="s">
        <v>268</v>
      </c>
      <c r="B26" s="168" t="s">
        <v>267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212">
        <f t="shared" si="0"/>
        <v>0</v>
      </c>
      <c r="O26" s="4">
        <v>3</v>
      </c>
      <c r="P26" s="4"/>
      <c r="Q26" s="4"/>
      <c r="R26" s="4"/>
      <c r="S26" s="4"/>
      <c r="T26" s="4">
        <f t="shared" si="1"/>
        <v>3</v>
      </c>
      <c r="U26" s="4"/>
      <c r="V26" s="4"/>
      <c r="W26" s="4"/>
      <c r="X26" s="4"/>
      <c r="Y26" s="4"/>
      <c r="Z26" s="4"/>
      <c r="AA26" s="4">
        <v>5</v>
      </c>
      <c r="AB26" s="4"/>
      <c r="AC26" s="4"/>
      <c r="AD26" s="4"/>
      <c r="AE26" s="4"/>
      <c r="AF26" s="4"/>
      <c r="AG26" s="4"/>
      <c r="AH26" s="4"/>
      <c r="AI26" s="4"/>
      <c r="AJ26" s="4"/>
      <c r="AK26" s="4">
        <v>4</v>
      </c>
      <c r="AL26" s="4">
        <v>4</v>
      </c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>
        <v>5</v>
      </c>
      <c r="BA26" s="4"/>
      <c r="BB26" s="4"/>
      <c r="BC26" s="4"/>
      <c r="BD26" s="4"/>
      <c r="BE26" s="200"/>
      <c r="BF26" s="212">
        <f t="shared" si="2"/>
        <v>18</v>
      </c>
      <c r="BG26" s="4"/>
      <c r="BH26" s="4"/>
      <c r="BI26" s="4"/>
      <c r="BJ26" s="4"/>
      <c r="BK26" s="4">
        <f t="shared" si="3"/>
        <v>0</v>
      </c>
      <c r="BL26" s="4"/>
      <c r="BM26" s="4">
        <v>3</v>
      </c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212">
        <f t="shared" si="4"/>
        <v>3</v>
      </c>
      <c r="BY26" s="4">
        <v>50</v>
      </c>
      <c r="BZ26" s="4">
        <f t="shared" si="5"/>
        <v>74</v>
      </c>
    </row>
    <row r="27" spans="1:78" x14ac:dyDescent="0.25">
      <c r="A27" s="168" t="s">
        <v>270</v>
      </c>
      <c r="B27" s="168" t="s">
        <v>269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212">
        <f t="shared" si="0"/>
        <v>0</v>
      </c>
      <c r="O27" s="4"/>
      <c r="P27" s="4"/>
      <c r="Q27" s="4"/>
      <c r="R27" s="4"/>
      <c r="S27" s="4"/>
      <c r="T27" s="4">
        <f t="shared" si="1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>
        <v>4</v>
      </c>
      <c r="AL27" s="4">
        <v>4</v>
      </c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>
        <v>2</v>
      </c>
      <c r="AZ27" s="4">
        <v>3</v>
      </c>
      <c r="BA27" s="4"/>
      <c r="BB27" s="4"/>
      <c r="BC27" s="4"/>
      <c r="BD27" s="4"/>
      <c r="BE27" s="200"/>
      <c r="BF27" s="212">
        <f t="shared" si="2"/>
        <v>13</v>
      </c>
      <c r="BG27" s="4"/>
      <c r="BH27" s="4"/>
      <c r="BI27" s="4"/>
      <c r="BJ27" s="4"/>
      <c r="BK27" s="4">
        <f t="shared" si="3"/>
        <v>0</v>
      </c>
      <c r="BL27" s="4">
        <v>3</v>
      </c>
      <c r="BM27" s="4"/>
      <c r="BN27" s="4"/>
      <c r="BO27" s="4"/>
      <c r="BP27" s="4"/>
      <c r="BQ27" s="4">
        <v>3</v>
      </c>
      <c r="BR27" s="4"/>
      <c r="BS27" s="4"/>
      <c r="BT27" s="4"/>
      <c r="BU27" s="4"/>
      <c r="BV27" s="4"/>
      <c r="BW27" s="4">
        <v>3</v>
      </c>
      <c r="BX27" s="212">
        <f t="shared" si="4"/>
        <v>9</v>
      </c>
      <c r="BY27" s="4">
        <v>50</v>
      </c>
      <c r="BZ27" s="4">
        <f t="shared" si="5"/>
        <v>72</v>
      </c>
    </row>
    <row r="28" spans="1:78" x14ac:dyDescent="0.25">
      <c r="A28" s="168" t="s">
        <v>272</v>
      </c>
      <c r="B28" s="168" t="s">
        <v>271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212">
        <f t="shared" si="0"/>
        <v>0</v>
      </c>
      <c r="O28" s="4">
        <v>3</v>
      </c>
      <c r="P28" s="4"/>
      <c r="Q28" s="4"/>
      <c r="R28" s="4"/>
      <c r="S28" s="4"/>
      <c r="T28" s="4">
        <f t="shared" si="1"/>
        <v>3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>
        <v>2</v>
      </c>
      <c r="AR28" s="4"/>
      <c r="AS28" s="4"/>
      <c r="AT28" s="4"/>
      <c r="AU28" s="4"/>
      <c r="AV28" s="4"/>
      <c r="AW28" s="4"/>
      <c r="AX28" s="4"/>
      <c r="AY28" s="4"/>
      <c r="AZ28" s="4">
        <v>5</v>
      </c>
      <c r="BA28" s="4"/>
      <c r="BB28" s="4"/>
      <c r="BC28" s="4"/>
      <c r="BD28" s="4"/>
      <c r="BE28" s="200"/>
      <c r="BF28" s="212">
        <f t="shared" si="2"/>
        <v>7</v>
      </c>
      <c r="BG28" s="4"/>
      <c r="BH28" s="4"/>
      <c r="BI28" s="4"/>
      <c r="BJ28" s="4"/>
      <c r="BK28" s="4">
        <f t="shared" si="3"/>
        <v>0</v>
      </c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212">
        <f t="shared" si="4"/>
        <v>0</v>
      </c>
      <c r="BY28" s="4">
        <v>50</v>
      </c>
      <c r="BZ28" s="4">
        <f t="shared" si="5"/>
        <v>60</v>
      </c>
    </row>
    <row r="29" spans="1:78" x14ac:dyDescent="0.25">
      <c r="A29" s="168" t="s">
        <v>274</v>
      </c>
      <c r="B29" s="168" t="s">
        <v>273</v>
      </c>
      <c r="C29" s="4"/>
      <c r="D29" s="4"/>
      <c r="E29" s="4"/>
      <c r="F29" s="4"/>
      <c r="G29" s="4"/>
      <c r="H29" s="4"/>
      <c r="I29" s="4">
        <v>2</v>
      </c>
      <c r="J29" s="4"/>
      <c r="K29" s="4"/>
      <c r="L29" s="4"/>
      <c r="M29" s="4"/>
      <c r="N29" s="212">
        <f t="shared" si="0"/>
        <v>2</v>
      </c>
      <c r="O29" s="4">
        <v>3</v>
      </c>
      <c r="P29" s="4"/>
      <c r="Q29" s="4"/>
      <c r="R29" s="4"/>
      <c r="S29" s="4"/>
      <c r="T29" s="4">
        <f t="shared" si="1"/>
        <v>3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>
        <v>2</v>
      </c>
      <c r="AF29" s="4">
        <v>1</v>
      </c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>
        <v>3</v>
      </c>
      <c r="AT29" s="4"/>
      <c r="AU29" s="4"/>
      <c r="AV29" s="4"/>
      <c r="AW29" s="4"/>
      <c r="AX29" s="4"/>
      <c r="AY29" s="4"/>
      <c r="AZ29" s="4">
        <v>5</v>
      </c>
      <c r="BA29" s="4"/>
      <c r="BB29" s="4"/>
      <c r="BC29" s="4"/>
      <c r="BD29" s="4"/>
      <c r="BE29" s="200"/>
      <c r="BF29" s="212">
        <f t="shared" si="2"/>
        <v>11</v>
      </c>
      <c r="BG29" s="4"/>
      <c r="BH29" s="4"/>
      <c r="BI29" s="4"/>
      <c r="BJ29" s="4"/>
      <c r="BK29" s="4">
        <f t="shared" si="3"/>
        <v>0</v>
      </c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212">
        <f t="shared" si="4"/>
        <v>0</v>
      </c>
      <c r="BY29" s="4">
        <v>50</v>
      </c>
      <c r="BZ29" s="4">
        <f t="shared" si="5"/>
        <v>66</v>
      </c>
    </row>
    <row r="30" spans="1:78" x14ac:dyDescent="0.25">
      <c r="A30" s="168" t="s">
        <v>276</v>
      </c>
      <c r="B30" s="168" t="s">
        <v>275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212">
        <f t="shared" si="0"/>
        <v>0</v>
      </c>
      <c r="O30" s="4">
        <v>3</v>
      </c>
      <c r="P30" s="4"/>
      <c r="Q30" s="4"/>
      <c r="R30" s="4"/>
      <c r="S30" s="4"/>
      <c r="T30" s="4">
        <f t="shared" si="1"/>
        <v>3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>
        <v>3</v>
      </c>
      <c r="AH30" s="4"/>
      <c r="AI30" s="4"/>
      <c r="AJ30" s="4"/>
      <c r="AK30" s="4">
        <v>4</v>
      </c>
      <c r="AL30" s="4">
        <v>4</v>
      </c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>
        <v>4</v>
      </c>
      <c r="AY30" s="4"/>
      <c r="AZ30" s="4"/>
      <c r="BA30" s="4"/>
      <c r="BB30" s="4"/>
      <c r="BC30" s="4"/>
      <c r="BD30" s="4"/>
      <c r="BE30" s="200"/>
      <c r="BF30" s="212">
        <f t="shared" si="2"/>
        <v>15</v>
      </c>
      <c r="BG30" s="4"/>
      <c r="BH30" s="4"/>
      <c r="BI30" s="4"/>
      <c r="BJ30" s="4"/>
      <c r="BK30" s="4">
        <f t="shared" si="3"/>
        <v>0</v>
      </c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212">
        <f t="shared" si="4"/>
        <v>0</v>
      </c>
      <c r="BY30" s="4">
        <v>50</v>
      </c>
      <c r="BZ30" s="4">
        <f t="shared" si="5"/>
        <v>68</v>
      </c>
    </row>
    <row r="31" spans="1:78" x14ac:dyDescent="0.25">
      <c r="A31" s="168" t="s">
        <v>278</v>
      </c>
      <c r="B31" s="168" t="s">
        <v>277</v>
      </c>
      <c r="C31" s="4"/>
      <c r="D31" s="4"/>
      <c r="E31" s="4">
        <v>1</v>
      </c>
      <c r="F31" s="4"/>
      <c r="G31" s="4"/>
      <c r="H31" s="4"/>
      <c r="I31" s="4"/>
      <c r="J31" s="4"/>
      <c r="K31" s="4">
        <v>1</v>
      </c>
      <c r="L31" s="4"/>
      <c r="M31" s="4">
        <v>1</v>
      </c>
      <c r="N31" s="212">
        <f t="shared" si="0"/>
        <v>3</v>
      </c>
      <c r="O31" s="4">
        <v>3</v>
      </c>
      <c r="P31" s="4"/>
      <c r="Q31" s="4">
        <v>3</v>
      </c>
      <c r="R31" s="4">
        <v>1</v>
      </c>
      <c r="S31" s="4">
        <v>2</v>
      </c>
      <c r="T31" s="4">
        <f t="shared" si="1"/>
        <v>9</v>
      </c>
      <c r="U31" s="4"/>
      <c r="V31" s="4"/>
      <c r="W31" s="4"/>
      <c r="X31" s="4"/>
      <c r="Y31" s="4"/>
      <c r="Z31" s="4"/>
      <c r="AA31" s="4"/>
      <c r="AB31" s="4">
        <v>5</v>
      </c>
      <c r="AC31" s="4"/>
      <c r="AD31" s="4"/>
      <c r="AE31" s="4"/>
      <c r="AF31" s="4"/>
      <c r="AG31" s="4"/>
      <c r="AH31" s="4"/>
      <c r="AI31" s="4"/>
      <c r="AJ31" s="4">
        <v>3</v>
      </c>
      <c r="AK31" s="4">
        <v>4</v>
      </c>
      <c r="AL31" s="4">
        <v>4</v>
      </c>
      <c r="AM31" s="4"/>
      <c r="AN31" s="4"/>
      <c r="AO31" s="4"/>
      <c r="AP31" s="4"/>
      <c r="AQ31" s="4"/>
      <c r="AR31" s="4"/>
      <c r="AS31" s="4">
        <v>3</v>
      </c>
      <c r="AT31" s="4"/>
      <c r="AU31" s="4"/>
      <c r="AV31" s="4"/>
      <c r="AW31" s="4"/>
      <c r="AX31" s="4"/>
      <c r="AY31" s="4"/>
      <c r="AZ31" s="4">
        <v>5</v>
      </c>
      <c r="BA31" s="4"/>
      <c r="BB31" s="4">
        <v>3</v>
      </c>
      <c r="BC31" s="4">
        <v>4</v>
      </c>
      <c r="BD31" s="4"/>
      <c r="BE31" s="200">
        <v>50</v>
      </c>
      <c r="BF31" s="212" t="str">
        <f t="shared" si="2"/>
        <v>20</v>
      </c>
      <c r="BG31" s="4"/>
      <c r="BH31" s="4"/>
      <c r="BI31" s="4"/>
      <c r="BJ31" s="4"/>
      <c r="BK31" s="4">
        <f t="shared" si="3"/>
        <v>0</v>
      </c>
      <c r="BL31" s="4"/>
      <c r="BM31" s="4"/>
      <c r="BN31" s="4">
        <v>2</v>
      </c>
      <c r="BO31" s="4"/>
      <c r="BP31" s="4"/>
      <c r="BQ31" s="4">
        <v>3</v>
      </c>
      <c r="BR31" s="4">
        <v>3</v>
      </c>
      <c r="BS31" s="4"/>
      <c r="BT31" s="4"/>
      <c r="BU31" s="4"/>
      <c r="BV31" s="4"/>
      <c r="BW31" s="4">
        <v>3</v>
      </c>
      <c r="BX31" s="212" t="str">
        <f t="shared" si="4"/>
        <v>10</v>
      </c>
      <c r="BY31" s="4">
        <v>50</v>
      </c>
      <c r="BZ31" s="4">
        <f t="shared" si="5"/>
        <v>92</v>
      </c>
    </row>
    <row r="32" spans="1:78" x14ac:dyDescent="0.25">
      <c r="A32" s="168" t="s">
        <v>280</v>
      </c>
      <c r="B32" s="168" t="s">
        <v>279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212">
        <f t="shared" si="0"/>
        <v>0</v>
      </c>
      <c r="O32" s="4">
        <v>3</v>
      </c>
      <c r="P32" s="4"/>
      <c r="Q32" s="4"/>
      <c r="R32" s="4"/>
      <c r="S32" s="4">
        <v>2</v>
      </c>
      <c r="T32" s="4">
        <f t="shared" si="1"/>
        <v>5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>
        <v>2</v>
      </c>
      <c r="AN32" s="4"/>
      <c r="AO32" s="4"/>
      <c r="AP32" s="4">
        <v>3</v>
      </c>
      <c r="AQ32" s="4"/>
      <c r="AR32" s="4"/>
      <c r="AS32" s="4">
        <v>3</v>
      </c>
      <c r="AT32" s="4"/>
      <c r="AU32" s="4"/>
      <c r="AV32" s="4">
        <v>2</v>
      </c>
      <c r="AW32" s="4"/>
      <c r="AX32" s="4"/>
      <c r="AY32" s="4"/>
      <c r="AZ32" s="4">
        <v>5</v>
      </c>
      <c r="BA32" s="4">
        <v>3</v>
      </c>
      <c r="BB32" s="4"/>
      <c r="BC32" s="4"/>
      <c r="BD32" s="4"/>
      <c r="BE32" s="200"/>
      <c r="BF32" s="212">
        <f t="shared" si="2"/>
        <v>18</v>
      </c>
      <c r="BG32" s="4"/>
      <c r="BH32" s="4"/>
      <c r="BI32" s="4"/>
      <c r="BJ32" s="4"/>
      <c r="BK32" s="4">
        <f t="shared" si="3"/>
        <v>0</v>
      </c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212">
        <f t="shared" si="4"/>
        <v>0</v>
      </c>
      <c r="BY32" s="4">
        <v>50</v>
      </c>
      <c r="BZ32" s="4">
        <f t="shared" si="5"/>
        <v>73</v>
      </c>
    </row>
    <row r="33" spans="1:78" x14ac:dyDescent="0.25">
      <c r="A33" s="168" t="s">
        <v>282</v>
      </c>
      <c r="B33" s="168" t="s">
        <v>281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212">
        <f t="shared" si="0"/>
        <v>0</v>
      </c>
      <c r="O33" s="4">
        <v>3</v>
      </c>
      <c r="P33" s="4"/>
      <c r="Q33" s="4"/>
      <c r="R33" s="4"/>
      <c r="S33" s="4"/>
      <c r="T33" s="4">
        <f t="shared" si="1"/>
        <v>3</v>
      </c>
      <c r="U33" s="4"/>
      <c r="V33" s="26"/>
      <c r="W33" s="26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>
        <v>3</v>
      </c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200"/>
      <c r="BF33" s="212">
        <f t="shared" si="2"/>
        <v>3</v>
      </c>
      <c r="BG33" s="26"/>
      <c r="BH33" s="26"/>
      <c r="BI33" s="26"/>
      <c r="BJ33" s="26"/>
      <c r="BK33" s="4">
        <f t="shared" si="3"/>
        <v>0</v>
      </c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212">
        <f t="shared" si="4"/>
        <v>0</v>
      </c>
      <c r="BY33" s="4">
        <v>50</v>
      </c>
      <c r="BZ33" s="4">
        <f t="shared" si="5"/>
        <v>56</v>
      </c>
    </row>
    <row r="34" spans="1:78" x14ac:dyDescent="0.25">
      <c r="A34" s="168" t="s">
        <v>284</v>
      </c>
      <c r="B34" s="168" t="s">
        <v>283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212">
        <f t="shared" si="0"/>
        <v>0</v>
      </c>
      <c r="O34" s="4">
        <v>3</v>
      </c>
      <c r="P34" s="4"/>
      <c r="Q34" s="19">
        <v>3</v>
      </c>
      <c r="R34" s="4"/>
      <c r="T34" s="4">
        <f t="shared" si="1"/>
        <v>6</v>
      </c>
      <c r="U34" s="4">
        <v>3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>
        <v>3</v>
      </c>
      <c r="AJ34" s="4"/>
      <c r="AK34" s="4"/>
      <c r="AL34" s="4"/>
      <c r="AM34" s="4"/>
      <c r="AN34" s="4"/>
      <c r="AO34" s="4"/>
      <c r="AP34" s="4"/>
      <c r="AQ34" s="4">
        <v>2</v>
      </c>
      <c r="AR34" s="4"/>
      <c r="AS34" s="4"/>
      <c r="AT34" s="4"/>
      <c r="AU34" s="4"/>
      <c r="AV34" s="4"/>
      <c r="AW34" s="4"/>
      <c r="AX34" s="4"/>
      <c r="AY34" s="4"/>
      <c r="AZ34" s="4">
        <v>5</v>
      </c>
      <c r="BA34" s="4"/>
      <c r="BB34" s="4">
        <v>3</v>
      </c>
      <c r="BC34" s="4"/>
      <c r="BD34" s="4"/>
      <c r="BE34" s="200"/>
      <c r="BF34" s="212">
        <f t="shared" si="2"/>
        <v>16</v>
      </c>
      <c r="BG34" s="4"/>
      <c r="BH34" s="4"/>
      <c r="BI34" s="4"/>
      <c r="BJ34" s="4"/>
      <c r="BK34" s="4">
        <f t="shared" si="3"/>
        <v>0</v>
      </c>
      <c r="BL34" s="4"/>
      <c r="BM34" s="4">
        <v>3</v>
      </c>
      <c r="BN34" s="4"/>
      <c r="BO34" s="4"/>
      <c r="BP34" s="4">
        <v>3</v>
      </c>
      <c r="BQ34" s="4"/>
      <c r="BR34" s="4"/>
      <c r="BS34" s="4">
        <v>2</v>
      </c>
      <c r="BT34" s="4"/>
      <c r="BU34" s="4"/>
      <c r="BV34" s="4"/>
      <c r="BW34" s="4"/>
      <c r="BX34" s="212">
        <f t="shared" si="4"/>
        <v>8</v>
      </c>
      <c r="BY34" s="4">
        <v>50</v>
      </c>
      <c r="BZ34" s="4">
        <f t="shared" si="5"/>
        <v>80</v>
      </c>
    </row>
    <row r="35" spans="1:78" x14ac:dyDescent="0.25">
      <c r="A35" s="168" t="s">
        <v>286</v>
      </c>
      <c r="B35" s="168" t="s">
        <v>285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212">
        <f t="shared" si="0"/>
        <v>0</v>
      </c>
      <c r="O35" s="4"/>
      <c r="P35" s="4"/>
      <c r="R35" s="4"/>
      <c r="T35" s="4">
        <f t="shared" si="1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200"/>
      <c r="BF35" s="212">
        <f t="shared" si="2"/>
        <v>0</v>
      </c>
      <c r="BG35" s="4"/>
      <c r="BH35" s="4"/>
      <c r="BI35" s="4"/>
      <c r="BJ35" s="4"/>
      <c r="BK35" s="4">
        <f t="shared" si="3"/>
        <v>0</v>
      </c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212">
        <f t="shared" si="4"/>
        <v>0</v>
      </c>
      <c r="BY35" s="4">
        <v>50</v>
      </c>
      <c r="BZ35" s="4">
        <f t="shared" si="5"/>
        <v>50</v>
      </c>
    </row>
    <row r="36" spans="1:78" x14ac:dyDescent="0.25">
      <c r="A36" s="168" t="s">
        <v>288</v>
      </c>
      <c r="B36" s="168" t="s">
        <v>287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212">
        <f t="shared" si="0"/>
        <v>0</v>
      </c>
      <c r="O36" s="4"/>
      <c r="P36" s="4"/>
      <c r="Q36" s="4"/>
      <c r="R36" s="4"/>
      <c r="S36" s="4"/>
      <c r="T36" s="4">
        <f t="shared" si="1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200"/>
      <c r="BF36" s="212">
        <f t="shared" si="2"/>
        <v>0</v>
      </c>
      <c r="BG36" s="4"/>
      <c r="BH36" s="4"/>
      <c r="BI36" s="4"/>
      <c r="BJ36" s="4"/>
      <c r="BK36" s="4">
        <f t="shared" si="3"/>
        <v>0</v>
      </c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212">
        <f t="shared" si="4"/>
        <v>0</v>
      </c>
      <c r="BY36" s="4">
        <v>50</v>
      </c>
      <c r="BZ36" s="4">
        <f t="shared" si="5"/>
        <v>50</v>
      </c>
    </row>
    <row r="37" spans="1:78" x14ac:dyDescent="0.25">
      <c r="A37" s="168" t="s">
        <v>290</v>
      </c>
      <c r="B37" s="168" t="s">
        <v>289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212">
        <f t="shared" si="0"/>
        <v>0</v>
      </c>
      <c r="O37" s="4"/>
      <c r="P37" s="4"/>
      <c r="Q37" s="4"/>
      <c r="R37" s="4"/>
      <c r="S37" s="4"/>
      <c r="T37" s="4">
        <f t="shared" si="1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200"/>
      <c r="BF37" s="212">
        <f t="shared" si="2"/>
        <v>0</v>
      </c>
      <c r="BG37" s="4"/>
      <c r="BH37" s="4"/>
      <c r="BI37" s="4"/>
      <c r="BJ37" s="4"/>
      <c r="BK37" s="4">
        <f t="shared" si="3"/>
        <v>0</v>
      </c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212">
        <f t="shared" si="4"/>
        <v>0</v>
      </c>
      <c r="BY37" s="4">
        <v>50</v>
      </c>
      <c r="BZ37" s="4">
        <f t="shared" si="5"/>
        <v>50</v>
      </c>
    </row>
    <row r="38" spans="1:78" x14ac:dyDescent="0.25">
      <c r="A38" s="168" t="s">
        <v>292</v>
      </c>
      <c r="B38" s="168" t="s">
        <v>291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212">
        <f t="shared" si="0"/>
        <v>0</v>
      </c>
      <c r="O38" s="4">
        <v>3</v>
      </c>
      <c r="P38" s="4"/>
      <c r="Q38" s="4"/>
      <c r="R38" s="4">
        <v>1</v>
      </c>
      <c r="S38" s="4"/>
      <c r="T38" s="4">
        <f t="shared" si="1"/>
        <v>4</v>
      </c>
      <c r="U38" s="4"/>
      <c r="V38" s="4"/>
      <c r="W38" s="4"/>
      <c r="X38" s="4">
        <v>2</v>
      </c>
      <c r="Y38" s="4"/>
      <c r="Z38" s="4"/>
      <c r="AA38" s="4"/>
      <c r="AB38" s="4"/>
      <c r="AC38" s="4"/>
      <c r="AD38" s="4">
        <v>2</v>
      </c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200"/>
      <c r="BF38" s="212">
        <f t="shared" si="2"/>
        <v>4</v>
      </c>
      <c r="BG38" s="4"/>
      <c r="BH38" s="4"/>
      <c r="BI38" s="4"/>
      <c r="BJ38" s="4"/>
      <c r="BK38" s="4">
        <f t="shared" si="3"/>
        <v>0</v>
      </c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212">
        <f t="shared" si="4"/>
        <v>0</v>
      </c>
      <c r="BY38" s="4">
        <v>50</v>
      </c>
      <c r="BZ38" s="4">
        <f t="shared" si="5"/>
        <v>58</v>
      </c>
    </row>
    <row r="39" spans="1:78" x14ac:dyDescent="0.25">
      <c r="A39" s="168" t="s">
        <v>294</v>
      </c>
      <c r="B39" s="168" t="s">
        <v>293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212">
        <f t="shared" si="0"/>
        <v>0</v>
      </c>
      <c r="O39" s="4"/>
      <c r="P39" s="4"/>
      <c r="Q39" s="4"/>
      <c r="R39" s="4"/>
      <c r="S39" s="4"/>
      <c r="T39" s="4">
        <f t="shared" si="1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>
        <v>5</v>
      </c>
      <c r="BA39" s="4"/>
      <c r="BB39" s="4"/>
      <c r="BC39" s="4"/>
      <c r="BD39" s="4"/>
      <c r="BE39" s="200"/>
      <c r="BF39" s="212">
        <f t="shared" si="2"/>
        <v>5</v>
      </c>
      <c r="BG39" s="4"/>
      <c r="BH39" s="4"/>
      <c r="BI39" s="4"/>
      <c r="BJ39" s="4"/>
      <c r="BK39" s="4">
        <f t="shared" si="3"/>
        <v>0</v>
      </c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212">
        <f t="shared" si="4"/>
        <v>0</v>
      </c>
      <c r="BY39" s="4">
        <v>50</v>
      </c>
      <c r="BZ39" s="4">
        <f t="shared" si="5"/>
        <v>55</v>
      </c>
    </row>
    <row r="40" spans="1:78" x14ac:dyDescent="0.25">
      <c r="A40" s="168" t="s">
        <v>296</v>
      </c>
      <c r="B40" s="168" t="s">
        <v>295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212">
        <f t="shared" si="0"/>
        <v>0</v>
      </c>
      <c r="O40" s="4">
        <v>3</v>
      </c>
      <c r="P40" s="4"/>
      <c r="Q40" s="4"/>
      <c r="R40" s="4"/>
      <c r="S40" s="4"/>
      <c r="T40" s="4">
        <f t="shared" si="1"/>
        <v>3</v>
      </c>
      <c r="U40" s="4"/>
      <c r="V40" s="4"/>
      <c r="W40" s="4">
        <v>6</v>
      </c>
      <c r="X40" s="4"/>
      <c r="Y40" s="4"/>
      <c r="Z40" s="4"/>
      <c r="AA40" s="4"/>
      <c r="AB40" s="4"/>
      <c r="AC40" s="4">
        <v>3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>
        <v>5</v>
      </c>
      <c r="BA40" s="4"/>
      <c r="BB40" s="4"/>
      <c r="BC40" s="4"/>
      <c r="BD40" s="4"/>
      <c r="BE40" s="200"/>
      <c r="BF40" s="212">
        <f t="shared" si="2"/>
        <v>14</v>
      </c>
      <c r="BG40" s="4"/>
      <c r="BH40" s="4"/>
      <c r="BI40" s="4"/>
      <c r="BJ40" s="4"/>
      <c r="BK40" s="4">
        <f t="shared" si="3"/>
        <v>0</v>
      </c>
      <c r="BL40" s="4">
        <v>3</v>
      </c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212">
        <f t="shared" si="4"/>
        <v>3</v>
      </c>
      <c r="BY40" s="4">
        <v>50</v>
      </c>
      <c r="BZ40" s="4">
        <f t="shared" si="5"/>
        <v>70</v>
      </c>
    </row>
    <row r="41" spans="1:78" x14ac:dyDescent="0.25">
      <c r="A41" s="168" t="s">
        <v>298</v>
      </c>
      <c r="B41" s="168" t="s">
        <v>297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212">
        <f t="shared" si="0"/>
        <v>0</v>
      </c>
      <c r="O41" s="4"/>
      <c r="P41" s="4"/>
      <c r="Q41" s="4"/>
      <c r="R41" s="4"/>
      <c r="S41" s="4"/>
      <c r="T41" s="4">
        <f t="shared" si="1"/>
        <v>0</v>
      </c>
      <c r="U41" s="27"/>
      <c r="V41" s="4"/>
      <c r="W41" s="4"/>
      <c r="X41" s="27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27"/>
      <c r="BE41" s="205"/>
      <c r="BF41" s="212">
        <f t="shared" si="2"/>
        <v>0</v>
      </c>
      <c r="BG41" s="4"/>
      <c r="BH41" s="4"/>
      <c r="BI41" s="4"/>
      <c r="BJ41" s="4"/>
      <c r="BK41" s="4">
        <f t="shared" si="3"/>
        <v>0</v>
      </c>
      <c r="BL41" s="27"/>
      <c r="BM41" s="27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212">
        <f t="shared" si="4"/>
        <v>0</v>
      </c>
      <c r="BY41" s="4">
        <v>50</v>
      </c>
      <c r="BZ41" s="4">
        <f t="shared" si="5"/>
        <v>50</v>
      </c>
    </row>
    <row r="42" spans="1:78" x14ac:dyDescent="0.25">
      <c r="A42" s="168" t="s">
        <v>300</v>
      </c>
      <c r="B42" s="168" t="s">
        <v>299</v>
      </c>
      <c r="C42" s="4"/>
      <c r="D42" s="4"/>
      <c r="E42" s="4">
        <v>1</v>
      </c>
      <c r="F42" s="4"/>
      <c r="G42" s="4"/>
      <c r="H42" s="4"/>
      <c r="I42" s="4"/>
      <c r="J42" s="4"/>
      <c r="K42" s="4"/>
      <c r="L42" s="4"/>
      <c r="M42" s="4"/>
      <c r="N42" s="212">
        <f t="shared" si="0"/>
        <v>1</v>
      </c>
      <c r="O42" s="4">
        <v>3</v>
      </c>
      <c r="P42" s="4"/>
      <c r="Q42" s="4"/>
      <c r="R42" s="4"/>
      <c r="S42" s="4"/>
      <c r="T42" s="4">
        <f t="shared" si="1"/>
        <v>3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>
        <v>4</v>
      </c>
      <c r="AL42" s="4">
        <v>4</v>
      </c>
      <c r="AM42" s="4"/>
      <c r="AN42" s="4"/>
      <c r="AO42" s="4">
        <v>3</v>
      </c>
      <c r="AP42" s="4"/>
      <c r="AQ42" s="4"/>
      <c r="AR42" s="4"/>
      <c r="AS42" s="4">
        <v>3</v>
      </c>
      <c r="AT42" s="4"/>
      <c r="AU42" s="4">
        <v>3</v>
      </c>
      <c r="AV42" s="4"/>
      <c r="AW42" s="4"/>
      <c r="AX42" s="4"/>
      <c r="AY42" s="4"/>
      <c r="AZ42" s="4"/>
      <c r="BA42" s="4"/>
      <c r="BB42" s="4"/>
      <c r="BC42" s="4"/>
      <c r="BD42" s="30"/>
      <c r="BE42" s="204"/>
      <c r="BF42" s="212">
        <f t="shared" si="2"/>
        <v>17</v>
      </c>
      <c r="BG42" s="4"/>
      <c r="BH42" s="4"/>
      <c r="BI42" s="4"/>
      <c r="BJ42" s="4"/>
      <c r="BK42" s="4">
        <v>0</v>
      </c>
      <c r="BL42" s="30"/>
      <c r="BM42" s="30"/>
      <c r="BN42" s="4"/>
      <c r="BO42" s="4"/>
      <c r="BP42" s="4"/>
      <c r="BQ42" s="4"/>
      <c r="BR42" s="4"/>
      <c r="BS42" s="4"/>
      <c r="BT42" s="4"/>
      <c r="BU42" s="4">
        <v>3</v>
      </c>
      <c r="BV42" s="4"/>
      <c r="BW42" s="4"/>
      <c r="BX42" s="212">
        <f t="shared" si="4"/>
        <v>3</v>
      </c>
      <c r="BY42" s="4">
        <v>50</v>
      </c>
      <c r="BZ42" s="4">
        <f t="shared" si="5"/>
        <v>74</v>
      </c>
    </row>
    <row r="43" spans="1:78" x14ac:dyDescent="0.25">
      <c r="A43" s="168" t="s">
        <v>302</v>
      </c>
      <c r="B43" s="168" t="s">
        <v>301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212">
        <f t="shared" si="0"/>
        <v>0</v>
      </c>
      <c r="O43" s="4">
        <v>3</v>
      </c>
      <c r="P43" s="4"/>
      <c r="Q43" s="4"/>
      <c r="R43" s="4"/>
      <c r="S43" s="4"/>
      <c r="T43" s="4">
        <f t="shared" si="1"/>
        <v>3</v>
      </c>
      <c r="U43" s="4"/>
      <c r="V43" s="4"/>
      <c r="W43" s="4"/>
      <c r="X43" s="4"/>
      <c r="Y43" s="4"/>
      <c r="Z43" s="4"/>
      <c r="AA43" s="4"/>
      <c r="AB43" s="4">
        <v>5</v>
      </c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>
        <v>5</v>
      </c>
      <c r="BA43" s="4"/>
      <c r="BB43" s="4"/>
      <c r="BC43" s="4"/>
      <c r="BD43" s="30"/>
      <c r="BE43" s="204"/>
      <c r="BF43" s="212">
        <f t="shared" si="2"/>
        <v>10</v>
      </c>
      <c r="BG43" s="4"/>
      <c r="BH43" s="4"/>
      <c r="BI43" s="4"/>
      <c r="BJ43" s="4"/>
      <c r="BK43" s="4">
        <v>0</v>
      </c>
      <c r="BL43" s="30"/>
      <c r="BM43" s="30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212">
        <f t="shared" si="4"/>
        <v>0</v>
      </c>
      <c r="BY43" s="4">
        <v>50</v>
      </c>
      <c r="BZ43" s="4">
        <f t="shared" si="5"/>
        <v>63</v>
      </c>
    </row>
    <row r="44" spans="1:78" x14ac:dyDescent="0.25">
      <c r="A44" s="168" t="s">
        <v>304</v>
      </c>
      <c r="B44" s="168" t="s">
        <v>303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>
        <v>2</v>
      </c>
      <c r="N44" s="212">
        <f t="shared" si="0"/>
        <v>2</v>
      </c>
      <c r="O44" s="4">
        <v>3</v>
      </c>
      <c r="P44" s="4"/>
      <c r="Q44" s="4"/>
      <c r="R44" s="4">
        <v>1</v>
      </c>
      <c r="S44" s="4"/>
      <c r="T44" s="4">
        <f t="shared" si="1"/>
        <v>4</v>
      </c>
      <c r="U44" s="4"/>
      <c r="V44" s="4"/>
      <c r="W44" s="4"/>
      <c r="X44" s="4">
        <v>2</v>
      </c>
      <c r="Y44" s="4">
        <v>3</v>
      </c>
      <c r="Z44" s="4"/>
      <c r="AA44" s="4"/>
      <c r="AB44" s="4"/>
      <c r="AC44" s="4">
        <v>6</v>
      </c>
      <c r="AD44" s="4">
        <v>2</v>
      </c>
      <c r="AE44" s="4"/>
      <c r="AF44" s="4"/>
      <c r="AG44" s="4"/>
      <c r="AH44" s="4"/>
      <c r="AI44" s="4"/>
      <c r="AJ44" s="4">
        <v>5</v>
      </c>
      <c r="AK44" s="4"/>
      <c r="AL44" s="4"/>
      <c r="AM44" s="4"/>
      <c r="AN44" s="4"/>
      <c r="AO44" s="4"/>
      <c r="AP44" s="4"/>
      <c r="AQ44" s="4"/>
      <c r="AR44" s="4"/>
      <c r="AS44" s="4"/>
      <c r="AT44" s="4">
        <v>2</v>
      </c>
      <c r="AU44" s="4"/>
      <c r="AV44" s="4"/>
      <c r="AW44" s="4"/>
      <c r="AX44" s="4"/>
      <c r="AY44" s="4"/>
      <c r="AZ44" s="4"/>
      <c r="BA44" s="4"/>
      <c r="BB44" s="4"/>
      <c r="BC44" s="4"/>
      <c r="BD44" s="30"/>
      <c r="BE44" s="204"/>
      <c r="BF44" s="212">
        <f t="shared" si="2"/>
        <v>20</v>
      </c>
      <c r="BG44" s="4"/>
      <c r="BH44" s="4"/>
      <c r="BI44" s="4"/>
      <c r="BJ44" s="4"/>
      <c r="BK44" s="4">
        <v>0</v>
      </c>
      <c r="BL44" s="30"/>
      <c r="BM44" s="30"/>
      <c r="BN44" s="4"/>
      <c r="BO44" s="4"/>
      <c r="BP44" s="4"/>
      <c r="BQ44" s="4"/>
      <c r="BR44" s="4"/>
      <c r="BS44" s="4">
        <v>2</v>
      </c>
      <c r="BT44" s="4"/>
      <c r="BU44" s="4"/>
      <c r="BV44" s="4"/>
      <c r="BW44" s="4">
        <v>3</v>
      </c>
      <c r="BX44" s="212">
        <f t="shared" si="4"/>
        <v>5</v>
      </c>
      <c r="BY44" s="4">
        <v>50</v>
      </c>
      <c r="BZ44" s="4">
        <f t="shared" si="5"/>
        <v>81</v>
      </c>
    </row>
    <row r="45" spans="1:78" ht="26.4" x14ac:dyDescent="0.25">
      <c r="A45" s="168" t="s">
        <v>306</v>
      </c>
      <c r="B45" s="187" t="s">
        <v>305</v>
      </c>
      <c r="C45" s="4"/>
      <c r="D45" s="4"/>
      <c r="E45" s="4"/>
      <c r="F45" s="4"/>
      <c r="G45" s="4"/>
      <c r="H45" s="4"/>
      <c r="I45" s="4">
        <v>2</v>
      </c>
      <c r="J45" s="4"/>
      <c r="K45" s="4"/>
      <c r="L45" s="4"/>
      <c r="M45" s="4"/>
      <c r="N45" s="212">
        <f t="shared" si="0"/>
        <v>2</v>
      </c>
      <c r="O45" s="4"/>
      <c r="P45" s="4"/>
      <c r="Q45" s="4"/>
      <c r="R45" s="4"/>
      <c r="S45" s="4"/>
      <c r="T45" s="4">
        <f t="shared" si="1"/>
        <v>0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>
        <v>2</v>
      </c>
      <c r="AF45" s="4">
        <v>1</v>
      </c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30"/>
      <c r="BE45" s="204"/>
      <c r="BF45" s="212">
        <f t="shared" si="2"/>
        <v>3</v>
      </c>
      <c r="BG45" s="4"/>
      <c r="BH45" s="4"/>
      <c r="BI45" s="4"/>
      <c r="BJ45" s="4"/>
      <c r="BK45" s="4">
        <v>0</v>
      </c>
      <c r="BL45" s="30">
        <v>3</v>
      </c>
      <c r="BM45" s="30"/>
      <c r="BN45" s="30">
        <v>3</v>
      </c>
      <c r="BO45" s="4"/>
      <c r="BP45" s="4"/>
      <c r="BQ45" s="4"/>
      <c r="BR45" s="4"/>
      <c r="BS45" s="4"/>
      <c r="BT45" s="4"/>
      <c r="BU45" s="4"/>
      <c r="BV45" s="4"/>
      <c r="BW45" s="4"/>
      <c r="BX45" s="212">
        <f t="shared" si="4"/>
        <v>6</v>
      </c>
      <c r="BY45" s="4">
        <v>50</v>
      </c>
      <c r="BZ45" s="4">
        <f t="shared" si="5"/>
        <v>61</v>
      </c>
    </row>
    <row r="46" spans="1:78" x14ac:dyDescent="0.25">
      <c r="A46" s="168" t="s">
        <v>308</v>
      </c>
      <c r="B46" s="168" t="s">
        <v>307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212">
        <f t="shared" si="0"/>
        <v>0</v>
      </c>
      <c r="O46" s="4"/>
      <c r="P46" s="4"/>
      <c r="Q46" s="4"/>
      <c r="R46" s="4"/>
      <c r="S46" s="4"/>
      <c r="T46" s="4">
        <f t="shared" si="1"/>
        <v>0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30"/>
      <c r="BE46" s="204"/>
      <c r="BF46" s="212">
        <f t="shared" si="2"/>
        <v>0</v>
      </c>
      <c r="BG46" s="4"/>
      <c r="BH46" s="4"/>
      <c r="BI46" s="4"/>
      <c r="BJ46" s="4"/>
      <c r="BK46" s="4">
        <v>0</v>
      </c>
      <c r="BL46" s="30"/>
      <c r="BM46" s="30"/>
      <c r="BN46" s="30"/>
      <c r="BO46" s="4"/>
      <c r="BP46" s="4"/>
      <c r="BQ46" s="4"/>
      <c r="BR46" s="4"/>
      <c r="BS46" s="4"/>
      <c r="BT46" s="4"/>
      <c r="BU46" s="4"/>
      <c r="BV46" s="4"/>
      <c r="BW46" s="4"/>
      <c r="BX46" s="212">
        <f t="shared" si="4"/>
        <v>0</v>
      </c>
      <c r="BY46" s="4">
        <v>50</v>
      </c>
      <c r="BZ46" s="4">
        <f t="shared" si="5"/>
        <v>50</v>
      </c>
    </row>
    <row r="47" spans="1:78" ht="26.4" x14ac:dyDescent="0.25">
      <c r="A47" s="168" t="s">
        <v>310</v>
      </c>
      <c r="B47" s="187" t="s">
        <v>309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212">
        <f t="shared" si="0"/>
        <v>0</v>
      </c>
      <c r="O47" s="4">
        <v>3</v>
      </c>
      <c r="P47" s="4"/>
      <c r="Q47" s="4"/>
      <c r="R47" s="4"/>
      <c r="S47" s="4"/>
      <c r="T47" s="4">
        <f t="shared" si="1"/>
        <v>3</v>
      </c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>
        <v>5</v>
      </c>
      <c r="BA47" s="4"/>
      <c r="BB47" s="4"/>
      <c r="BC47" s="4"/>
      <c r="BD47" s="30"/>
      <c r="BE47" s="204"/>
      <c r="BF47" s="212">
        <f t="shared" si="2"/>
        <v>5</v>
      </c>
      <c r="BG47" s="4"/>
      <c r="BH47" s="4"/>
      <c r="BI47" s="4"/>
      <c r="BJ47" s="4"/>
      <c r="BK47" s="4">
        <v>0</v>
      </c>
      <c r="BL47" s="30"/>
      <c r="BM47" s="30"/>
      <c r="BN47" s="30"/>
      <c r="BO47" s="4"/>
      <c r="BP47" s="4"/>
      <c r="BQ47" s="4"/>
      <c r="BR47" s="4"/>
      <c r="BS47" s="4"/>
      <c r="BT47" s="4"/>
      <c r="BU47" s="4"/>
      <c r="BV47" s="4"/>
      <c r="BW47" s="4">
        <v>3</v>
      </c>
      <c r="BX47" s="212">
        <f t="shared" si="4"/>
        <v>3</v>
      </c>
      <c r="BY47" s="4">
        <v>50</v>
      </c>
      <c r="BZ47" s="4">
        <f t="shared" si="5"/>
        <v>61</v>
      </c>
    </row>
    <row r="48" spans="1:78" ht="26.4" x14ac:dyDescent="0.25">
      <c r="A48" s="168" t="s">
        <v>312</v>
      </c>
      <c r="B48" s="187" t="s">
        <v>311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212">
        <f t="shared" si="0"/>
        <v>0</v>
      </c>
      <c r="O48" s="4"/>
      <c r="P48" s="4">
        <v>2</v>
      </c>
      <c r="Q48" s="4">
        <v>3</v>
      </c>
      <c r="R48" s="4"/>
      <c r="S48" s="4"/>
      <c r="T48" s="4">
        <f t="shared" si="1"/>
        <v>5</v>
      </c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>
        <v>3</v>
      </c>
      <c r="AT48" s="4"/>
      <c r="AU48" s="4">
        <v>3</v>
      </c>
      <c r="AV48" s="4"/>
      <c r="AW48" s="4"/>
      <c r="AX48" s="4"/>
      <c r="AY48" s="4"/>
      <c r="AZ48" s="4">
        <v>5</v>
      </c>
      <c r="BA48" s="4"/>
      <c r="BB48" s="4"/>
      <c r="BC48" s="4"/>
      <c r="BD48" s="30"/>
      <c r="BE48" s="204"/>
      <c r="BF48" s="212">
        <f t="shared" si="2"/>
        <v>11</v>
      </c>
      <c r="BG48" s="4"/>
      <c r="BH48" s="4"/>
      <c r="BI48" s="4"/>
      <c r="BJ48" s="4"/>
      <c r="BK48" s="4">
        <v>0</v>
      </c>
      <c r="BL48" s="30"/>
      <c r="BM48" s="30"/>
      <c r="BN48" s="30"/>
      <c r="BO48" s="4"/>
      <c r="BP48" s="4"/>
      <c r="BQ48" s="4"/>
      <c r="BR48" s="4"/>
      <c r="BS48" s="4"/>
      <c r="BT48" s="4"/>
      <c r="BU48" s="4"/>
      <c r="BV48" s="4"/>
      <c r="BW48" s="4"/>
      <c r="BX48" s="212">
        <f t="shared" si="4"/>
        <v>0</v>
      </c>
      <c r="BY48" s="4">
        <v>50</v>
      </c>
      <c r="BZ48" s="4">
        <f t="shared" si="5"/>
        <v>66</v>
      </c>
    </row>
    <row r="49" spans="1:78" ht="26.4" x14ac:dyDescent="0.25">
      <c r="A49" s="168" t="s">
        <v>314</v>
      </c>
      <c r="B49" s="187" t="s">
        <v>313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212">
        <f t="shared" si="0"/>
        <v>0</v>
      </c>
      <c r="O49" s="4">
        <v>3</v>
      </c>
      <c r="P49" s="4"/>
      <c r="Q49" s="4"/>
      <c r="R49" s="4"/>
      <c r="S49" s="4"/>
      <c r="T49" s="4">
        <f t="shared" si="1"/>
        <v>3</v>
      </c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>
        <v>3</v>
      </c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30">
        <v>5</v>
      </c>
      <c r="BE49" s="204"/>
      <c r="BF49" s="212">
        <f t="shared" si="2"/>
        <v>8</v>
      </c>
      <c r="BG49" s="4"/>
      <c r="BH49" s="4"/>
      <c r="BI49" s="4"/>
      <c r="BJ49" s="4"/>
      <c r="BK49" s="4">
        <v>0</v>
      </c>
      <c r="BL49" s="30"/>
      <c r="BM49" s="30"/>
      <c r="BN49" s="30"/>
      <c r="BO49" s="4"/>
      <c r="BP49" s="4"/>
      <c r="BQ49" s="4"/>
      <c r="BR49" s="4"/>
      <c r="BS49" s="4"/>
      <c r="BT49" s="4"/>
      <c r="BU49" s="4"/>
      <c r="BV49" s="30"/>
      <c r="BW49" s="4"/>
      <c r="BX49" s="212">
        <f t="shared" si="4"/>
        <v>0</v>
      </c>
      <c r="BY49" s="4">
        <v>50</v>
      </c>
      <c r="BZ49" s="4">
        <f t="shared" si="5"/>
        <v>61</v>
      </c>
    </row>
  </sheetData>
  <mergeCells count="86">
    <mergeCell ref="A1:B2"/>
    <mergeCell ref="C1:BZ1"/>
    <mergeCell ref="C2:N2"/>
    <mergeCell ref="O2:T2"/>
    <mergeCell ref="U2:BD2"/>
    <mergeCell ref="BG2:BJ2"/>
    <mergeCell ref="BL2:BW2"/>
    <mergeCell ref="BY2:BY6"/>
    <mergeCell ref="BZ2:BZ6"/>
    <mergeCell ref="A3:B3"/>
    <mergeCell ref="N3:N6"/>
    <mergeCell ref="T3:T6"/>
    <mergeCell ref="BF3:BF6"/>
    <mergeCell ref="BK3:BK6"/>
    <mergeCell ref="BX3:BX6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O5:O6"/>
    <mergeCell ref="P5:P6"/>
    <mergeCell ref="Q5:Q6"/>
    <mergeCell ref="R5:R6"/>
    <mergeCell ref="S5:S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AZ5:AZ6"/>
    <mergeCell ref="BA5:BA6"/>
    <mergeCell ref="BB5:BB6"/>
    <mergeCell ref="BC5:BC6"/>
    <mergeCell ref="BD5:BD6"/>
    <mergeCell ref="BG5:BG6"/>
    <mergeCell ref="BH5:BH6"/>
    <mergeCell ref="BE5:BE6"/>
    <mergeCell ref="BI5:BI6"/>
    <mergeCell ref="BJ5:BJ6"/>
    <mergeCell ref="BL5:BL6"/>
    <mergeCell ref="BM5:BM6"/>
    <mergeCell ref="BN5:BN6"/>
    <mergeCell ref="BO5:BO6"/>
    <mergeCell ref="BP5:BP6"/>
    <mergeCell ref="BQ5:BQ6"/>
    <mergeCell ref="BW5:BW6"/>
    <mergeCell ref="BR5:BR6"/>
    <mergeCell ref="BS5:BS6"/>
    <mergeCell ref="BT5:BT6"/>
    <mergeCell ref="BU5:BU6"/>
    <mergeCell ref="BV5:BV6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水工22-1</vt:lpstr>
      <vt:lpstr>水工22-2</vt:lpstr>
      <vt:lpstr>水工22-3</vt:lpstr>
      <vt:lpstr>水工22-4</vt:lpstr>
      <vt:lpstr>水文22-1</vt:lpstr>
      <vt:lpstr>水文22-2</vt:lpstr>
      <vt:lpstr>农水22-1</vt:lpstr>
      <vt:lpstr>农水22-2</vt:lpstr>
      <vt:lpstr>农水22-3</vt:lpstr>
      <vt:lpstr>环境22-1</vt:lpstr>
      <vt:lpstr>环境22-2</vt:lpstr>
      <vt:lpstr>港航22-1</vt:lpstr>
      <vt:lpstr>港航22-2</vt:lpstr>
      <vt:lpstr>水工s22-1</vt:lpstr>
      <vt:lpstr>水工s22-2</vt:lpstr>
      <vt:lpstr>水工s22-3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</dc:creator>
  <cp:lastModifiedBy>Administrator</cp:lastModifiedBy>
  <dcterms:created xsi:type="dcterms:W3CDTF">2018-11-23T12:35:00Z</dcterms:created>
  <dcterms:modified xsi:type="dcterms:W3CDTF">2023-08-05T09:03:14Z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B48B8C51EA764EE09ECFF04C963E84D1</vt:lpwstr>
  </property>
</Properties>
</file>