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96" yWindow="-96" windowWidth="21792" windowHeight="12348"/>
  </bookViews>
  <sheets>
    <sheet name="水工20-1" sheetId="1" r:id="rId1"/>
    <sheet name="水工20-2" sheetId="2" r:id="rId2"/>
    <sheet name="水工20-3" sheetId="3" r:id="rId3"/>
    <sheet name="水工20-4" sheetId="4" r:id="rId4"/>
    <sheet name="水文20-1" sheetId="5" r:id="rId5"/>
    <sheet name="农水20-1" sheetId="7" r:id="rId6"/>
    <sheet name="农水20-2" sheetId="8" r:id="rId7"/>
    <sheet name="港航20-1" sheetId="9" r:id="rId8"/>
    <sheet name="港航20-2" sheetId="10" r:id="rId9"/>
    <sheet name="环境20-1" sheetId="11" r:id="rId10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3" i="2" l="1"/>
  <c r="AV43" i="2" s="1"/>
  <c r="AO43" i="2"/>
  <c r="AJ43" i="2"/>
  <c r="U43" i="2"/>
  <c r="O43" i="2"/>
  <c r="AT42" i="2"/>
  <c r="AO42" i="2"/>
  <c r="AV42" i="2" s="1"/>
  <c r="AJ42" i="2"/>
  <c r="U42" i="2"/>
  <c r="O42" i="2"/>
  <c r="AT41" i="2"/>
  <c r="AV41" i="2" s="1"/>
  <c r="AO41" i="2"/>
  <c r="AJ41" i="2"/>
  <c r="U41" i="2"/>
  <c r="O41" i="2"/>
  <c r="AT40" i="2"/>
  <c r="AO40" i="2"/>
  <c r="AJ40" i="2"/>
  <c r="AV40" i="2" s="1"/>
  <c r="U40" i="2"/>
  <c r="O40" i="2"/>
  <c r="AT39" i="2"/>
  <c r="AV39" i="2" s="1"/>
  <c r="AO39" i="2"/>
  <c r="AJ39" i="2"/>
  <c r="U39" i="2"/>
  <c r="O39" i="2"/>
  <c r="AT38" i="2"/>
  <c r="AO38" i="2"/>
  <c r="AJ38" i="2"/>
  <c r="AV38" i="2" s="1"/>
  <c r="U38" i="2"/>
  <c r="O38" i="2"/>
  <c r="AT37" i="2"/>
  <c r="AV37" i="2" s="1"/>
  <c r="AO37" i="2"/>
  <c r="AJ37" i="2"/>
  <c r="U37" i="2"/>
  <c r="O37" i="2"/>
  <c r="AT36" i="2"/>
  <c r="AO36" i="2"/>
  <c r="AJ36" i="2"/>
  <c r="AV36" i="2" s="1"/>
  <c r="U36" i="2"/>
  <c r="O36" i="2"/>
  <c r="AT35" i="2"/>
  <c r="AV35" i="2" s="1"/>
  <c r="AO35" i="2"/>
  <c r="AJ35" i="2"/>
  <c r="U35" i="2"/>
  <c r="O35" i="2"/>
  <c r="AT34" i="2"/>
  <c r="AV34" i="2" s="1"/>
  <c r="AO34" i="2"/>
  <c r="AJ34" i="2"/>
  <c r="U34" i="2"/>
  <c r="O34" i="2"/>
  <c r="AT33" i="2"/>
  <c r="AV33" i="2" s="1"/>
  <c r="AO33" i="2"/>
  <c r="AJ33" i="2"/>
  <c r="U33" i="2"/>
  <c r="O33" i="2"/>
  <c r="AT32" i="2"/>
  <c r="AV32" i="2" s="1"/>
  <c r="AO32" i="2"/>
  <c r="AJ32" i="2"/>
  <c r="U32" i="2"/>
  <c r="O32" i="2"/>
  <c r="AT31" i="2"/>
  <c r="AV31" i="2" s="1"/>
  <c r="AO31" i="2"/>
  <c r="AJ31" i="2"/>
  <c r="U31" i="2"/>
  <c r="O31" i="2"/>
  <c r="AT30" i="2"/>
  <c r="AV30" i="2" s="1"/>
  <c r="AO30" i="2"/>
  <c r="AJ30" i="2"/>
  <c r="U30" i="2"/>
  <c r="O30" i="2"/>
  <c r="AT29" i="2"/>
  <c r="AV29" i="2" s="1"/>
  <c r="AO29" i="2"/>
  <c r="AJ29" i="2"/>
  <c r="U29" i="2"/>
  <c r="O29" i="2"/>
  <c r="AT28" i="2"/>
  <c r="AV28" i="2" s="1"/>
  <c r="AO28" i="2"/>
  <c r="AJ28" i="2"/>
  <c r="U28" i="2"/>
  <c r="O28" i="2"/>
  <c r="AT27" i="2"/>
  <c r="AV27" i="2" s="1"/>
  <c r="AO27" i="2"/>
  <c r="AJ27" i="2"/>
  <c r="U27" i="2"/>
  <c r="O27" i="2"/>
  <c r="AT26" i="2"/>
  <c r="AV26" i="2" s="1"/>
  <c r="AO26" i="2"/>
  <c r="AJ26" i="2"/>
  <c r="U26" i="2"/>
  <c r="O26" i="2"/>
  <c r="AT25" i="2"/>
  <c r="AV25" i="2" s="1"/>
  <c r="AO25" i="2"/>
  <c r="AJ25" i="2"/>
  <c r="U25" i="2"/>
  <c r="O25" i="2"/>
  <c r="AT24" i="2"/>
  <c r="AV24" i="2" s="1"/>
  <c r="AO24" i="2"/>
  <c r="AJ24" i="2"/>
  <c r="U24" i="2"/>
  <c r="O24" i="2"/>
  <c r="AT23" i="2"/>
  <c r="AV23" i="2" s="1"/>
  <c r="AO23" i="2"/>
  <c r="AJ23" i="2"/>
  <c r="U23" i="2"/>
  <c r="O23" i="2"/>
  <c r="AT22" i="2"/>
  <c r="AV22" i="2" s="1"/>
  <c r="AO22" i="2"/>
  <c r="AJ22" i="2"/>
  <c r="U22" i="2"/>
  <c r="O22" i="2"/>
  <c r="AT21" i="2"/>
  <c r="AV21" i="2" s="1"/>
  <c r="AO21" i="2"/>
  <c r="AJ21" i="2"/>
  <c r="U21" i="2"/>
  <c r="O21" i="2"/>
  <c r="AT20" i="2"/>
  <c r="AV20" i="2" s="1"/>
  <c r="AO20" i="2"/>
  <c r="AJ20" i="2"/>
  <c r="U20" i="2"/>
  <c r="O20" i="2"/>
  <c r="AT19" i="2"/>
  <c r="AV19" i="2" s="1"/>
  <c r="AO19" i="2"/>
  <c r="AJ19" i="2"/>
  <c r="U19" i="2"/>
  <c r="O19" i="2"/>
  <c r="AT18" i="2"/>
  <c r="AV18" i="2" s="1"/>
  <c r="AO18" i="2"/>
  <c r="AJ18" i="2"/>
  <c r="U18" i="2"/>
  <c r="O18" i="2"/>
  <c r="AT17" i="2"/>
  <c r="AV17" i="2" s="1"/>
  <c r="AO17" i="2"/>
  <c r="AJ17" i="2"/>
  <c r="U17" i="2"/>
  <c r="O17" i="2"/>
  <c r="AT16" i="2"/>
  <c r="AV16" i="2" s="1"/>
  <c r="AO16" i="2"/>
  <c r="AJ16" i="2"/>
  <c r="U16" i="2"/>
  <c r="O16" i="2"/>
  <c r="AT15" i="2"/>
  <c r="AV15" i="2" s="1"/>
  <c r="AO15" i="2"/>
  <c r="AJ15" i="2"/>
  <c r="U15" i="2"/>
  <c r="O15" i="2"/>
  <c r="AT14" i="2"/>
  <c r="AV14" i="2" s="1"/>
  <c r="AO14" i="2"/>
  <c r="AJ14" i="2"/>
  <c r="U14" i="2"/>
  <c r="O14" i="2"/>
  <c r="AT13" i="2"/>
  <c r="AV13" i="2" s="1"/>
  <c r="AO13" i="2"/>
  <c r="AJ13" i="2"/>
  <c r="U13" i="2"/>
  <c r="O13" i="2"/>
  <c r="AT12" i="2"/>
  <c r="AV12" i="2" s="1"/>
  <c r="AO12" i="2"/>
  <c r="AJ12" i="2"/>
  <c r="U12" i="2"/>
  <c r="O12" i="2"/>
  <c r="AT11" i="2"/>
  <c r="AV11" i="2" s="1"/>
  <c r="AO11" i="2"/>
  <c r="AJ11" i="2"/>
  <c r="U11" i="2"/>
  <c r="O11" i="2"/>
  <c r="AT10" i="2"/>
  <c r="AV10" i="2" s="1"/>
  <c r="AO10" i="2"/>
  <c r="AJ10" i="2"/>
  <c r="U10" i="2"/>
  <c r="O10" i="2"/>
  <c r="AT9" i="2"/>
  <c r="AV9" i="2" s="1"/>
  <c r="AO9" i="2"/>
  <c r="AJ9" i="2"/>
  <c r="U9" i="2"/>
  <c r="O9" i="2"/>
  <c r="AT8" i="2"/>
  <c r="AV8" i="2" s="1"/>
  <c r="AO8" i="2"/>
  <c r="AJ8" i="2"/>
  <c r="U8" i="2"/>
  <c r="O8" i="2"/>
  <c r="AT7" i="2"/>
  <c r="AV7" i="2" s="1"/>
  <c r="AO7" i="2"/>
  <c r="AJ7" i="2"/>
  <c r="U7" i="2"/>
  <c r="O7" i="2"/>
  <c r="AT6" i="2"/>
  <c r="AV6" i="2" s="1"/>
  <c r="AO6" i="2"/>
  <c r="AJ6" i="2"/>
  <c r="U6" i="2"/>
  <c r="O6" i="2"/>
  <c r="BE8" i="10" l="1"/>
  <c r="BE9" i="10"/>
  <c r="BE10" i="10"/>
  <c r="BG10" i="10" s="1"/>
  <c r="BE11" i="10"/>
  <c r="BE12" i="10"/>
  <c r="BG12" i="10" s="1"/>
  <c r="BE13" i="10"/>
  <c r="BE14" i="10"/>
  <c r="BE15" i="10"/>
  <c r="BE16" i="10"/>
  <c r="BE17" i="10"/>
  <c r="BE18" i="10"/>
  <c r="BE19" i="10"/>
  <c r="BE20" i="10"/>
  <c r="BE21" i="10"/>
  <c r="BE22" i="10"/>
  <c r="BG22" i="10" s="1"/>
  <c r="BE23" i="10"/>
  <c r="BE24" i="10"/>
  <c r="BE25" i="10"/>
  <c r="BE26" i="10"/>
  <c r="BE27" i="10"/>
  <c r="BE28" i="10"/>
  <c r="BE29" i="10"/>
  <c r="BE30" i="10"/>
  <c r="BE31" i="10"/>
  <c r="BE32" i="10"/>
  <c r="BE33" i="10"/>
  <c r="BE34" i="10"/>
  <c r="BE35" i="10"/>
  <c r="BE36" i="10"/>
  <c r="BE37" i="10"/>
  <c r="BE38" i="10"/>
  <c r="BE39" i="10"/>
  <c r="BE7" i="10"/>
  <c r="AQ8" i="10"/>
  <c r="AQ9" i="10"/>
  <c r="AQ10" i="10"/>
  <c r="AQ11" i="10"/>
  <c r="AQ12" i="10"/>
  <c r="AQ13" i="10"/>
  <c r="AQ14" i="10"/>
  <c r="AQ15" i="10"/>
  <c r="AQ16" i="10"/>
  <c r="AQ17" i="10"/>
  <c r="BG17" i="10" s="1"/>
  <c r="AQ18" i="10"/>
  <c r="AQ19" i="10"/>
  <c r="AQ20" i="10"/>
  <c r="AQ21" i="10"/>
  <c r="AQ22" i="10"/>
  <c r="AQ23" i="10"/>
  <c r="AQ24" i="10"/>
  <c r="AQ25" i="10"/>
  <c r="AQ26" i="10"/>
  <c r="AQ27" i="10"/>
  <c r="AQ28" i="10"/>
  <c r="AQ29" i="10"/>
  <c r="AQ30" i="10"/>
  <c r="AQ31" i="10"/>
  <c r="AQ32" i="10"/>
  <c r="AQ33" i="10"/>
  <c r="AQ34" i="10"/>
  <c r="AQ35" i="10"/>
  <c r="AQ36" i="10"/>
  <c r="AQ37" i="10"/>
  <c r="AQ38" i="10"/>
  <c r="AQ39" i="10"/>
  <c r="AQ7" i="10"/>
  <c r="BG39" i="10"/>
  <c r="AV39" i="10"/>
  <c r="Q39" i="10"/>
  <c r="I39" i="10"/>
  <c r="BG38" i="10"/>
  <c r="AV38" i="10"/>
  <c r="Q38" i="10"/>
  <c r="I38" i="10"/>
  <c r="AV37" i="10"/>
  <c r="Q37" i="10"/>
  <c r="I37" i="10"/>
  <c r="AV36" i="10"/>
  <c r="Q36" i="10"/>
  <c r="I36" i="10"/>
  <c r="AV35" i="10"/>
  <c r="Q35" i="10"/>
  <c r="BG35" i="10" s="1"/>
  <c r="I35" i="10"/>
  <c r="AV34" i="10"/>
  <c r="Q34" i="10"/>
  <c r="I34" i="10"/>
  <c r="AV33" i="10"/>
  <c r="Q33" i="10"/>
  <c r="I33" i="10"/>
  <c r="AV32" i="10"/>
  <c r="Q32" i="10"/>
  <c r="I32" i="10"/>
  <c r="AV31" i="10"/>
  <c r="Q31" i="10"/>
  <c r="BG31" i="10" s="1"/>
  <c r="I31" i="10"/>
  <c r="AV30" i="10"/>
  <c r="Q30" i="10"/>
  <c r="I30" i="10"/>
  <c r="AV29" i="10"/>
  <c r="Q29" i="10"/>
  <c r="I29" i="10"/>
  <c r="AV28" i="10"/>
  <c r="Q28" i="10"/>
  <c r="I28" i="10"/>
  <c r="AV27" i="10"/>
  <c r="Q27" i="10"/>
  <c r="BG27" i="10" s="1"/>
  <c r="I27" i="10"/>
  <c r="AV26" i="10"/>
  <c r="Q26" i="10"/>
  <c r="I26" i="10"/>
  <c r="AV25" i="10"/>
  <c r="Q25" i="10"/>
  <c r="I25" i="10"/>
  <c r="AV24" i="10"/>
  <c r="Q24" i="10"/>
  <c r="I24" i="10"/>
  <c r="AV23" i="10"/>
  <c r="Q23" i="10"/>
  <c r="BG23" i="10" s="1"/>
  <c r="I23" i="10"/>
  <c r="AV22" i="10"/>
  <c r="Q22" i="10"/>
  <c r="I22" i="10"/>
  <c r="AV21" i="10"/>
  <c r="Q21" i="10"/>
  <c r="I21" i="10"/>
  <c r="BG20" i="10"/>
  <c r="AV20" i="10"/>
  <c r="Q20" i="10"/>
  <c r="I20" i="10"/>
  <c r="AV19" i="10"/>
  <c r="BG19" i="10"/>
  <c r="Q19" i="10"/>
  <c r="I19" i="10"/>
  <c r="BG18" i="10"/>
  <c r="AV18" i="10"/>
  <c r="Q18" i="10"/>
  <c r="I18" i="10"/>
  <c r="AV17" i="10"/>
  <c r="Q17" i="10"/>
  <c r="I17" i="10"/>
  <c r="AV16" i="10"/>
  <c r="Q16" i="10"/>
  <c r="I16" i="10"/>
  <c r="AV15" i="10"/>
  <c r="BG15" i="10"/>
  <c r="Q15" i="10"/>
  <c r="I15" i="10"/>
  <c r="BG14" i="10"/>
  <c r="AV14" i="10"/>
  <c r="Q14" i="10"/>
  <c r="I14" i="10"/>
  <c r="AV13" i="10"/>
  <c r="Q13" i="10"/>
  <c r="I13" i="10"/>
  <c r="AV12" i="10"/>
  <c r="Q12" i="10"/>
  <c r="I12" i="10"/>
  <c r="BG11" i="10"/>
  <c r="AV11" i="10"/>
  <c r="Q11" i="10"/>
  <c r="I11" i="10"/>
  <c r="AV10" i="10"/>
  <c r="Q10" i="10"/>
  <c r="I10" i="10"/>
  <c r="AV9" i="10"/>
  <c r="Q9" i="10"/>
  <c r="I9" i="10"/>
  <c r="BG8" i="10"/>
  <c r="AV8" i="10"/>
  <c r="Q8" i="10"/>
  <c r="I8" i="10"/>
  <c r="AV7" i="10"/>
  <c r="Q7" i="10"/>
  <c r="I7" i="10"/>
  <c r="BG26" i="10" l="1"/>
  <c r="BG30" i="10"/>
  <c r="BG34" i="10"/>
  <c r="BG9" i="10"/>
  <c r="BG13" i="10"/>
  <c r="BG16" i="10"/>
  <c r="BG21" i="10"/>
  <c r="BG25" i="10"/>
  <c r="BG29" i="10"/>
  <c r="BG33" i="10"/>
  <c r="BG37" i="10"/>
  <c r="BG24" i="10"/>
  <c r="BG28" i="10"/>
  <c r="BG32" i="10"/>
  <c r="BG36" i="10"/>
  <c r="BG7" i="10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7" i="5"/>
  <c r="T8" i="5"/>
  <c r="T9" i="5"/>
  <c r="T10" i="5"/>
  <c r="T11" i="5"/>
  <c r="AE8" i="11" l="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36" i="11"/>
  <c r="AE37" i="11"/>
  <c r="AE38" i="11"/>
  <c r="AE39" i="11"/>
  <c r="AE40" i="11"/>
  <c r="AE41" i="11"/>
  <c r="AE42" i="11"/>
  <c r="AE43" i="11"/>
  <c r="AE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7" i="11"/>
  <c r="BD8" i="9"/>
  <c r="BD9" i="9"/>
  <c r="BD10" i="9"/>
  <c r="BD11" i="9"/>
  <c r="BD12" i="9"/>
  <c r="BD13" i="9"/>
  <c r="BD14" i="9"/>
  <c r="BD15" i="9"/>
  <c r="BD16" i="9"/>
  <c r="BD17" i="9"/>
  <c r="BD18" i="9"/>
  <c r="BD19" i="9"/>
  <c r="BD20" i="9"/>
  <c r="BD21" i="9"/>
  <c r="BD22" i="9"/>
  <c r="BD23" i="9"/>
  <c r="BD24" i="9"/>
  <c r="BD25" i="9"/>
  <c r="BD26" i="9"/>
  <c r="BD27" i="9"/>
  <c r="BD28" i="9"/>
  <c r="BD29" i="9"/>
  <c r="BD30" i="9"/>
  <c r="BD31" i="9"/>
  <c r="BD32" i="9"/>
  <c r="BD33" i="9"/>
  <c r="BD34" i="9"/>
  <c r="BD35" i="9"/>
  <c r="BD36" i="9"/>
  <c r="BD37" i="9"/>
  <c r="BD38" i="9"/>
  <c r="BD39" i="9"/>
  <c r="BD7" i="9"/>
  <c r="AV8" i="9"/>
  <c r="AV9" i="9"/>
  <c r="AV10" i="9"/>
  <c r="AV11" i="9"/>
  <c r="AV12" i="9"/>
  <c r="AV13" i="9"/>
  <c r="AV14" i="9"/>
  <c r="AV15" i="9"/>
  <c r="AV16" i="9"/>
  <c r="AV17" i="9"/>
  <c r="AV18" i="9"/>
  <c r="AV19" i="9"/>
  <c r="AV20" i="9"/>
  <c r="AV21" i="9"/>
  <c r="AV22" i="9"/>
  <c r="AV23" i="9"/>
  <c r="AV24" i="9"/>
  <c r="AV25" i="9"/>
  <c r="AV26" i="9"/>
  <c r="AV27" i="9"/>
  <c r="AV28" i="9"/>
  <c r="AV29" i="9"/>
  <c r="AV30" i="9"/>
  <c r="AV31" i="9"/>
  <c r="AV32" i="9"/>
  <c r="AV33" i="9"/>
  <c r="AV34" i="9"/>
  <c r="AV35" i="9"/>
  <c r="AV36" i="9"/>
  <c r="AV37" i="9"/>
  <c r="AV38" i="9"/>
  <c r="AV39" i="9"/>
  <c r="AV7" i="9"/>
  <c r="AP8" i="9"/>
  <c r="AP9" i="9"/>
  <c r="AP10" i="9"/>
  <c r="AP11" i="9"/>
  <c r="AP12" i="9"/>
  <c r="AP13" i="9"/>
  <c r="AP14" i="9"/>
  <c r="AP15" i="9"/>
  <c r="AP16" i="9"/>
  <c r="AP17" i="9"/>
  <c r="AP18" i="9"/>
  <c r="AP19" i="9"/>
  <c r="AP20" i="9"/>
  <c r="AP21" i="9"/>
  <c r="AP22" i="9"/>
  <c r="AP23" i="9"/>
  <c r="AP24" i="9"/>
  <c r="AP25" i="9"/>
  <c r="AP26" i="9"/>
  <c r="AP27" i="9"/>
  <c r="AP28" i="9"/>
  <c r="AP29" i="9"/>
  <c r="AP30" i="9"/>
  <c r="AP31" i="9"/>
  <c r="AP32" i="9"/>
  <c r="AP33" i="9"/>
  <c r="AP34" i="9"/>
  <c r="AP35" i="9"/>
  <c r="AP36" i="9"/>
  <c r="AP37" i="9"/>
  <c r="AP38" i="9"/>
  <c r="AP39" i="9"/>
  <c r="AP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7" i="9"/>
  <c r="AE8" i="8"/>
  <c r="AE9" i="8"/>
  <c r="AE10" i="8"/>
  <c r="AE11" i="8"/>
  <c r="AE12" i="8"/>
  <c r="AE13" i="8"/>
  <c r="AE14" i="8"/>
  <c r="AE15" i="8"/>
  <c r="AE16" i="8"/>
  <c r="AE17" i="8"/>
  <c r="AE18" i="8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E33" i="8"/>
  <c r="AE34" i="8"/>
  <c r="AE35" i="8"/>
  <c r="AE36" i="8"/>
  <c r="AE37" i="8"/>
  <c r="AE38" i="8"/>
  <c r="AE39" i="8"/>
  <c r="AE40" i="8"/>
  <c r="AE41" i="8"/>
  <c r="AE42" i="8"/>
  <c r="AE43" i="8"/>
  <c r="AE44" i="8"/>
  <c r="AE45" i="8"/>
  <c r="AE46" i="8"/>
  <c r="AE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7" i="8"/>
  <c r="AM8" i="7"/>
  <c r="AM9" i="7"/>
  <c r="AM10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37" i="7"/>
  <c r="AM38" i="7"/>
  <c r="AM39" i="7"/>
  <c r="AM40" i="7"/>
  <c r="AM41" i="7"/>
  <c r="AM42" i="7"/>
  <c r="AM43" i="7"/>
  <c r="AM44" i="7"/>
  <c r="AM45" i="7"/>
  <c r="AM46" i="7"/>
  <c r="AM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38" i="7"/>
  <c r="AH39" i="7"/>
  <c r="AH40" i="7"/>
  <c r="AH41" i="7"/>
  <c r="AH42" i="7"/>
  <c r="AH43" i="7"/>
  <c r="AH44" i="7"/>
  <c r="AH45" i="7"/>
  <c r="AH46" i="7"/>
  <c r="AH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7" i="7"/>
  <c r="I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7" i="5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7" i="4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7" i="3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7" i="1"/>
  <c r="AX41" i="3"/>
  <c r="AX25" i="3"/>
  <c r="AX15" i="3"/>
  <c r="AX9" i="3"/>
  <c r="AX31" i="3" l="1"/>
  <c r="AX18" i="3"/>
  <c r="AX35" i="3"/>
  <c r="AX22" i="3"/>
  <c r="AX38" i="3"/>
  <c r="AX16" i="3"/>
  <c r="AX32" i="3"/>
  <c r="AX42" i="3"/>
  <c r="AX45" i="3"/>
  <c r="AX10" i="3"/>
  <c r="AX26" i="3"/>
  <c r="AX29" i="3"/>
  <c r="AX20" i="3"/>
  <c r="AX36" i="3"/>
  <c r="AX46" i="3"/>
  <c r="AX24" i="3"/>
  <c r="AX40" i="3"/>
  <c r="AX43" i="3"/>
  <c r="AX13" i="3"/>
  <c r="AX7" i="3"/>
  <c r="AX23" i="3"/>
  <c r="AX39" i="3"/>
  <c r="AX14" i="3"/>
  <c r="AX30" i="3"/>
  <c r="AX17" i="3"/>
  <c r="AX33" i="3"/>
  <c r="AX8" i="3"/>
  <c r="AX11" i="3"/>
  <c r="AX27" i="3"/>
  <c r="AX34" i="3"/>
  <c r="AX37" i="3"/>
  <c r="AX44" i="3"/>
  <c r="AX19" i="3"/>
  <c r="AX21" i="3"/>
  <c r="AX12" i="3"/>
  <c r="AX28" i="3"/>
  <c r="AX47" i="3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7" i="5"/>
  <c r="AO46" i="7"/>
  <c r="AO45" i="7"/>
  <c r="AO44" i="7"/>
  <c r="AO43" i="7"/>
  <c r="AO42" i="7"/>
  <c r="AO41" i="7"/>
  <c r="AO40" i="7"/>
  <c r="AO39" i="7"/>
  <c r="AO38" i="7"/>
  <c r="AO37" i="7"/>
  <c r="AO36" i="7"/>
  <c r="AO35" i="7"/>
  <c r="AO34" i="7"/>
  <c r="AO33" i="7"/>
  <c r="AO32" i="7"/>
  <c r="AO31" i="7"/>
  <c r="AO30" i="7"/>
  <c r="AO29" i="7"/>
  <c r="AO28" i="7"/>
  <c r="AO27" i="7"/>
  <c r="AO26" i="7"/>
  <c r="AO25" i="7"/>
  <c r="AO24" i="7"/>
  <c r="AO23" i="7"/>
  <c r="AO22" i="7"/>
  <c r="AO21" i="7"/>
  <c r="AO20" i="7"/>
  <c r="AO19" i="7"/>
  <c r="AO18" i="7"/>
  <c r="AO17" i="7"/>
  <c r="AO16" i="7"/>
  <c r="AO15" i="7"/>
  <c r="AO14" i="7"/>
  <c r="AO13" i="7"/>
  <c r="AO12" i="7"/>
  <c r="AO11" i="7"/>
  <c r="AO10" i="7"/>
  <c r="AO9" i="7"/>
  <c r="AO8" i="7"/>
  <c r="AO7" i="7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5" i="11"/>
  <c r="AG14" i="11"/>
  <c r="AG13" i="11"/>
  <c r="AG12" i="11"/>
  <c r="AG11" i="11"/>
  <c r="AG10" i="11"/>
  <c r="AG9" i="11"/>
  <c r="AG8" i="11"/>
  <c r="AG7" i="11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BF39" i="9"/>
  <c r="BF38" i="9"/>
  <c r="BF37" i="9"/>
  <c r="BF36" i="9"/>
  <c r="BF35" i="9"/>
  <c r="BF34" i="9"/>
  <c r="BF33" i="9"/>
  <c r="BF32" i="9"/>
  <c r="BF31" i="9"/>
  <c r="BF30" i="9"/>
  <c r="BF29" i="9"/>
  <c r="BF28" i="9"/>
  <c r="BF27" i="9"/>
  <c r="BF26" i="9"/>
  <c r="BF25" i="9"/>
  <c r="BF24" i="9"/>
  <c r="BF23" i="9"/>
  <c r="BF22" i="9"/>
  <c r="BF21" i="9"/>
  <c r="BF20" i="9"/>
  <c r="BF19" i="9"/>
  <c r="BF18" i="9"/>
  <c r="BF17" i="9"/>
  <c r="BF16" i="9"/>
  <c r="BF15" i="9"/>
  <c r="BF14" i="9"/>
  <c r="BF13" i="9"/>
  <c r="BF12" i="9"/>
  <c r="BF11" i="9"/>
  <c r="BF10" i="9"/>
  <c r="BF9" i="9"/>
  <c r="BF8" i="9"/>
  <c r="BF7" i="9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</calcChain>
</file>

<file path=xl/sharedStrings.xml><?xml version="1.0" encoding="utf-8"?>
<sst xmlns="http://schemas.openxmlformats.org/spreadsheetml/2006/main" count="1396" uniqueCount="1107">
  <si>
    <t>劳动实践类汇总</t>
  </si>
  <si>
    <t>活动时间</t>
  </si>
  <si>
    <t>家庭劳动汇总</t>
  </si>
  <si>
    <t>寝室劳动汇总</t>
  </si>
  <si>
    <t>校园劳动汇总</t>
  </si>
  <si>
    <t>产学劳动汇总</t>
  </si>
  <si>
    <t>乡土劳动汇总</t>
  </si>
  <si>
    <t>活动名称</t>
  </si>
  <si>
    <t>“仲夏艾草香 粽享端午情”——端午节主题活动</t>
  </si>
  <si>
    <t>“献血助力爱心”无偿献血讲座清理场地活动</t>
  </si>
  <si>
    <t>“无偿献血 助燃青春亚运”献血车进校园志愿活动</t>
  </si>
  <si>
    <t>“步”展人道，公益之行</t>
  </si>
  <si>
    <t>活动主办单位或地点</t>
  </si>
  <si>
    <t>线上</t>
  </si>
  <si>
    <t>温州厅</t>
  </si>
  <si>
    <t>钱塘校区东泽苑门口</t>
  </si>
  <si>
    <t>南浔及钱塘校区</t>
  </si>
  <si>
    <t>学号</t>
  </si>
  <si>
    <t>姓名</t>
  </si>
  <si>
    <t>2020b01065</t>
  </si>
  <si>
    <t>葛宇婕</t>
  </si>
  <si>
    <t>2020b01066</t>
  </si>
  <si>
    <t>许鹏程</t>
  </si>
  <si>
    <t>2020b01067</t>
  </si>
  <si>
    <t>竺一帆</t>
  </si>
  <si>
    <t>2020b01068</t>
  </si>
  <si>
    <t>傅继优</t>
  </si>
  <si>
    <t>2020b01069</t>
  </si>
  <si>
    <t>谢林聪</t>
  </si>
  <si>
    <t>2020b01070</t>
  </si>
  <si>
    <t>薛进盖</t>
  </si>
  <si>
    <t>2020b01071</t>
  </si>
  <si>
    <t>胡晨灿</t>
  </si>
  <si>
    <t>2020b01072</t>
  </si>
  <si>
    <t>郑可修</t>
  </si>
  <si>
    <t>2020b01073</t>
  </si>
  <si>
    <t>屠科翔</t>
  </si>
  <si>
    <t>2020b01074</t>
  </si>
  <si>
    <t>张鑫</t>
  </si>
  <si>
    <t>2020b01075</t>
  </si>
  <si>
    <t>谢儒茵</t>
  </si>
  <si>
    <t>2020b01076</t>
  </si>
  <si>
    <t>汤依宁</t>
  </si>
  <si>
    <t>2020b01077</t>
  </si>
  <si>
    <t>葛超</t>
  </si>
  <si>
    <t>2020b01078</t>
  </si>
  <si>
    <t>尤锡星</t>
  </si>
  <si>
    <t>2020b01079</t>
  </si>
  <si>
    <t>郦哲豪</t>
  </si>
  <si>
    <t>2020b01081</t>
  </si>
  <si>
    <t>林奕博</t>
  </si>
  <si>
    <t>2020b01082</t>
  </si>
  <si>
    <t>高健</t>
  </si>
  <si>
    <t>2020b01083</t>
  </si>
  <si>
    <t>程彬</t>
  </si>
  <si>
    <t>2020b01084</t>
  </si>
  <si>
    <t>刘磊</t>
  </si>
  <si>
    <t>2020b01085</t>
  </si>
  <si>
    <t>王浩</t>
  </si>
  <si>
    <t>2020b01086</t>
  </si>
  <si>
    <t>舒悦</t>
  </si>
  <si>
    <t>2020b01087</t>
  </si>
  <si>
    <t>官文康</t>
  </si>
  <si>
    <t>2020b01088</t>
  </si>
  <si>
    <t>王励为</t>
  </si>
  <si>
    <t>2020b01089</t>
  </si>
  <si>
    <t>张忠伟</t>
  </si>
  <si>
    <t>2020b01090</t>
  </si>
  <si>
    <t>黎果</t>
  </si>
  <si>
    <t>2020b01091</t>
  </si>
  <si>
    <t>李林军</t>
  </si>
  <si>
    <t>2020b01092</t>
  </si>
  <si>
    <t>杨琦</t>
  </si>
  <si>
    <t>2020b01093</t>
  </si>
  <si>
    <t>李晔</t>
  </si>
  <si>
    <t>2020b01094</t>
  </si>
  <si>
    <t>江雪</t>
  </si>
  <si>
    <t>2020b01095</t>
  </si>
  <si>
    <t>李亚文</t>
  </si>
  <si>
    <t>2020b09016</t>
  </si>
  <si>
    <t>周泽汇</t>
  </si>
  <si>
    <t>2020b16011</t>
  </si>
  <si>
    <t>黄一涵</t>
  </si>
  <si>
    <t>2020b28023</t>
  </si>
  <si>
    <t>吴镇廷</t>
  </si>
  <si>
    <t>2018b23007</t>
  </si>
  <si>
    <t>黄龙意</t>
  </si>
  <si>
    <t>2018b16057</t>
  </si>
  <si>
    <t>刘世明</t>
  </si>
  <si>
    <t>2020b14014</t>
  </si>
  <si>
    <t>李枫涛</t>
  </si>
  <si>
    <t>2020b04029</t>
  </si>
  <si>
    <t>刘哲</t>
  </si>
  <si>
    <t>2020b28063</t>
  </si>
  <si>
    <t>林文强</t>
  </si>
  <si>
    <t>2020b13040</t>
  </si>
  <si>
    <t>彭思易</t>
  </si>
  <si>
    <t>2020b09047</t>
  </si>
  <si>
    <t>徐晟</t>
  </si>
  <si>
    <t>水工20-4</t>
  </si>
  <si>
    <t>搬迁寝室志愿者（校园劳动分）</t>
  </si>
  <si>
    <t>毕业音乐节（校园劳动分）</t>
  </si>
  <si>
    <t>步展人道公益之行（校园劳动分）</t>
  </si>
  <si>
    <t>亚运会测试赛志愿者（校园劳动分）</t>
  </si>
  <si>
    <t>线下</t>
  </si>
  <si>
    <t>2018b16049</t>
  </si>
  <si>
    <t>虞山</t>
  </si>
  <si>
    <t>2020b01097</t>
  </si>
  <si>
    <t>蓝子羿</t>
  </si>
  <si>
    <t>2020b01098</t>
  </si>
  <si>
    <t>孟可</t>
  </si>
  <si>
    <t>2020b01099</t>
  </si>
  <si>
    <t>厉政</t>
  </si>
  <si>
    <t>2020b01100</t>
  </si>
  <si>
    <t>程俊郡</t>
  </si>
  <si>
    <t>2020b01101</t>
  </si>
  <si>
    <t>王珂杰</t>
  </si>
  <si>
    <t>2020b01102</t>
  </si>
  <si>
    <t>楼之涵</t>
  </si>
  <si>
    <t>2020b01103</t>
  </si>
  <si>
    <t>金浩文</t>
  </si>
  <si>
    <t>2020b01104</t>
  </si>
  <si>
    <t>平亦奇</t>
  </si>
  <si>
    <t>2020b01106</t>
  </si>
  <si>
    <t>叶忠锐</t>
  </si>
  <si>
    <t>2020b01107</t>
  </si>
  <si>
    <t>吴纪薇</t>
  </si>
  <si>
    <t>2020b01108</t>
  </si>
  <si>
    <t>余程涛</t>
  </si>
  <si>
    <t>2020b01109</t>
  </si>
  <si>
    <t>吴威廷</t>
  </si>
  <si>
    <t>2020b01110</t>
  </si>
  <si>
    <t>黄卓恒</t>
  </si>
  <si>
    <t>2020b01111</t>
  </si>
  <si>
    <t>王翰林</t>
  </si>
  <si>
    <t>2020b01112</t>
  </si>
  <si>
    <t>方余鑫</t>
  </si>
  <si>
    <t>2020b01113</t>
  </si>
  <si>
    <t>占佩佩</t>
  </si>
  <si>
    <t>2020b01114</t>
  </si>
  <si>
    <t>钱蔚</t>
  </si>
  <si>
    <t>2020b01115</t>
  </si>
  <si>
    <t>张润诗</t>
  </si>
  <si>
    <t>2020b01116</t>
  </si>
  <si>
    <t>吴峯</t>
  </si>
  <si>
    <t>2020b01117</t>
  </si>
  <si>
    <t>裴智超</t>
  </si>
  <si>
    <t>2020b01119</t>
  </si>
  <si>
    <t>郭晨煜</t>
  </si>
  <si>
    <t>2020b01120</t>
  </si>
  <si>
    <t>王家豪</t>
  </si>
  <si>
    <t>2020b01121</t>
  </si>
  <si>
    <t>代政磊</t>
  </si>
  <si>
    <t>2020b01122</t>
  </si>
  <si>
    <t>赵毅</t>
  </si>
  <si>
    <t>2020b01124</t>
  </si>
  <si>
    <t>宋晋博</t>
  </si>
  <si>
    <t>2020b01125</t>
  </si>
  <si>
    <t>胡刘杭雨</t>
  </si>
  <si>
    <t>2020b01126</t>
  </si>
  <si>
    <t>黎博元</t>
  </si>
  <si>
    <t>2020b01127</t>
  </si>
  <si>
    <t>许莆凡</t>
  </si>
  <si>
    <t>2020b01128</t>
  </si>
  <si>
    <t>龚世纪</t>
  </si>
  <si>
    <t>2020b02067</t>
  </si>
  <si>
    <t>邱一浪</t>
  </si>
  <si>
    <t>2020b04002</t>
  </si>
  <si>
    <t>俞智健</t>
  </si>
  <si>
    <t>2020b17034</t>
  </si>
  <si>
    <t>张江涛</t>
  </si>
  <si>
    <t>2020b20023</t>
  </si>
  <si>
    <t>邵妍敏</t>
  </si>
  <si>
    <t>2020b20038</t>
  </si>
  <si>
    <t>金天杰</t>
  </si>
  <si>
    <t>2020b21045</t>
  </si>
  <si>
    <t>钟邢杰</t>
  </si>
  <si>
    <t>2020b21053</t>
  </si>
  <si>
    <t>胡嘉炫</t>
  </si>
  <si>
    <t>2020b02042</t>
  </si>
  <si>
    <t>郑涵舰</t>
  </si>
  <si>
    <t>2020b02043</t>
  </si>
  <si>
    <t>吕羽晴</t>
  </si>
  <si>
    <t>2020b02044</t>
  </si>
  <si>
    <t>方珑</t>
  </si>
  <si>
    <t>2020b02045</t>
  </si>
  <si>
    <t>陈瑞楠</t>
  </si>
  <si>
    <t>2020b02046</t>
  </si>
  <si>
    <t>裴显杏</t>
  </si>
  <si>
    <t>2020b02047</t>
  </si>
  <si>
    <t>吴与伦</t>
  </si>
  <si>
    <t>2020b02048</t>
  </si>
  <si>
    <t>薛家诚</t>
  </si>
  <si>
    <t>2020b02049</t>
  </si>
  <si>
    <t>应斐翔</t>
  </si>
  <si>
    <t>2020b02050</t>
  </si>
  <si>
    <t>胡芳榕</t>
  </si>
  <si>
    <t>2020b02051</t>
  </si>
  <si>
    <t>2020b02052</t>
  </si>
  <si>
    <t>苏永乐</t>
  </si>
  <si>
    <t>2020b02053</t>
  </si>
  <si>
    <t>王逸楠</t>
  </si>
  <si>
    <t>2020b02054</t>
  </si>
  <si>
    <t>黄钰玮</t>
  </si>
  <si>
    <t>2020b02055</t>
  </si>
  <si>
    <t>王瑜乐</t>
  </si>
  <si>
    <t>2020b02056</t>
  </si>
  <si>
    <t>蓝悦</t>
  </si>
  <si>
    <t>2020b02057</t>
  </si>
  <si>
    <t>潘东鑫</t>
  </si>
  <si>
    <t>2020b02058</t>
  </si>
  <si>
    <t>袁庐芬</t>
  </si>
  <si>
    <t>2020b02059</t>
  </si>
  <si>
    <t>彭志超</t>
  </si>
  <si>
    <t>2020b02060</t>
  </si>
  <si>
    <t>周志宏</t>
  </si>
  <si>
    <t>2020b02061</t>
  </si>
  <si>
    <t>朱桢杰</t>
  </si>
  <si>
    <t>2020b02062</t>
  </si>
  <si>
    <t>魏程洁</t>
  </si>
  <si>
    <t>2020b02063</t>
  </si>
  <si>
    <t>吕江枫</t>
  </si>
  <si>
    <t>2020b02064</t>
  </si>
  <si>
    <t>姜文超</t>
  </si>
  <si>
    <t>2020b02066</t>
  </si>
  <si>
    <t>蒋来晋</t>
  </si>
  <si>
    <t>2020b02070</t>
  </si>
  <si>
    <t>龚培</t>
  </si>
  <si>
    <t>2020b02071</t>
  </si>
  <si>
    <t>俞晨浩</t>
  </si>
  <si>
    <t>2020b02072</t>
  </si>
  <si>
    <t>白亚龙</t>
  </si>
  <si>
    <t>2020b02073</t>
  </si>
  <si>
    <t>徐文正</t>
  </si>
  <si>
    <t>2020b02074</t>
  </si>
  <si>
    <t>雷佳霖</t>
  </si>
  <si>
    <t>2020b02075</t>
  </si>
  <si>
    <t>翟翊皓</t>
  </si>
  <si>
    <t>2020b02076</t>
  </si>
  <si>
    <t>夏批卡提江·奥斯曼</t>
  </si>
  <si>
    <t>2020b02077</t>
  </si>
  <si>
    <t>徐浩哲</t>
  </si>
  <si>
    <t>2020b02078</t>
  </si>
  <si>
    <t>刘家琦</t>
  </si>
  <si>
    <t>2020b02079</t>
  </si>
  <si>
    <t>张志威</t>
  </si>
  <si>
    <t>2020b02080</t>
  </si>
  <si>
    <t>邹海涛</t>
  </si>
  <si>
    <t>2020b02081</t>
  </si>
  <si>
    <t>崔疆浩</t>
  </si>
  <si>
    <t>2020b02082</t>
  </si>
  <si>
    <t>张俊</t>
  </si>
  <si>
    <t>2020b15062</t>
  </si>
  <si>
    <t>陈云祥</t>
  </si>
  <si>
    <t>2020b16026</t>
  </si>
  <si>
    <t>席玮璐</t>
  </si>
  <si>
    <t>2020b25067</t>
  </si>
  <si>
    <t>吴慧莲</t>
  </si>
  <si>
    <t>7.16-7.17</t>
    <phoneticPr fontId="1" type="noConversion"/>
  </si>
  <si>
    <t>下沙校区/南浔校区宿舍</t>
  </si>
  <si>
    <t>实验南楼</t>
  </si>
  <si>
    <t>钱塘校区综合楼A105/407</t>
  </si>
  <si>
    <t>2018b09062</t>
  </si>
  <si>
    <t>敖业京</t>
  </si>
  <si>
    <t>2020b01033</t>
  </si>
  <si>
    <t>王丰禹</t>
  </si>
  <si>
    <t>2020b01034</t>
  </si>
  <si>
    <t>丁嘉乐</t>
  </si>
  <si>
    <t>2020b01035</t>
  </si>
  <si>
    <t>金沐恺</t>
  </si>
  <si>
    <t>2020b01036</t>
  </si>
  <si>
    <t>周倚正</t>
  </si>
  <si>
    <t>2020b01037</t>
  </si>
  <si>
    <t>王广元</t>
  </si>
  <si>
    <t>2020b01038</t>
  </si>
  <si>
    <t>邹成浩</t>
  </si>
  <si>
    <t>2020b01039</t>
  </si>
  <si>
    <t>金冠宇</t>
  </si>
  <si>
    <t>2020b01040</t>
  </si>
  <si>
    <t>于泽雯</t>
  </si>
  <si>
    <t>2020b01041</t>
  </si>
  <si>
    <t>李晨阳</t>
  </si>
  <si>
    <t>2020b01042</t>
  </si>
  <si>
    <t>徐敏蓉</t>
  </si>
  <si>
    <t>2020b01043</t>
  </si>
  <si>
    <t>王城橙</t>
  </si>
  <si>
    <t>2020b01044</t>
  </si>
  <si>
    <t>裘礼乐</t>
  </si>
  <si>
    <t>2020b01045</t>
  </si>
  <si>
    <t>罗伊诺</t>
  </si>
  <si>
    <t>2020b01046</t>
  </si>
  <si>
    <t>罗子扬</t>
  </si>
  <si>
    <t>2020b01047</t>
  </si>
  <si>
    <t>王思博</t>
  </si>
  <si>
    <t>2020b01048</t>
  </si>
  <si>
    <t>何威橙</t>
  </si>
  <si>
    <t>2020b01049</t>
  </si>
  <si>
    <t>高瞻</t>
  </si>
  <si>
    <t>2020b01050</t>
  </si>
  <si>
    <t>燕朝阳</t>
  </si>
  <si>
    <t>2020b01051</t>
  </si>
  <si>
    <t>尧宽</t>
  </si>
  <si>
    <t>2020b01052</t>
  </si>
  <si>
    <t>许逸浩</t>
  </si>
  <si>
    <t>2020b01053</t>
  </si>
  <si>
    <t>叶俊</t>
  </si>
  <si>
    <t>2020b01054</t>
  </si>
  <si>
    <t>许纹华</t>
  </si>
  <si>
    <t>2020b01056</t>
  </si>
  <si>
    <t>黄锦敏</t>
  </si>
  <si>
    <t>2020b01057</t>
  </si>
  <si>
    <t>陶中正</t>
  </si>
  <si>
    <t>2020b01058</t>
  </si>
  <si>
    <t>杨若尘</t>
  </si>
  <si>
    <t>2020b01059</t>
  </si>
  <si>
    <t>邰春晖</t>
  </si>
  <si>
    <t>2020b01060</t>
  </si>
  <si>
    <t>关昊天</t>
  </si>
  <si>
    <t>2020b01061</t>
  </si>
  <si>
    <t>杨年涛</t>
  </si>
  <si>
    <t>2020b01062</t>
  </si>
  <si>
    <t>陈鹏</t>
  </si>
  <si>
    <t>2020b01063</t>
  </si>
  <si>
    <t>王宇卓</t>
  </si>
  <si>
    <t>2020b01064</t>
  </si>
  <si>
    <t>奚尧源</t>
  </si>
  <si>
    <t>2020b16004</t>
  </si>
  <si>
    <t>任品荣</t>
  </si>
  <si>
    <t>2020b17007</t>
  </si>
  <si>
    <t>沈任驰</t>
  </si>
  <si>
    <t>2020b21054</t>
  </si>
  <si>
    <t>李佳豪</t>
  </si>
  <si>
    <t>2020b21058</t>
  </si>
  <si>
    <t>胡锦峰</t>
  </si>
  <si>
    <t>2020b28025</t>
  </si>
  <si>
    <t>虞邦涛</t>
  </si>
  <si>
    <t>2020b34020</t>
  </si>
  <si>
    <t>陈小聪</t>
  </si>
  <si>
    <t>孙政宇</t>
  </si>
  <si>
    <t>2020b01002</t>
  </si>
  <si>
    <t>陈宇</t>
  </si>
  <si>
    <t>2020b01003</t>
  </si>
  <si>
    <t>王园园</t>
  </si>
  <si>
    <t>2020b01004</t>
  </si>
  <si>
    <t>麻家伟</t>
  </si>
  <si>
    <t>2020b01005</t>
  </si>
  <si>
    <t>曹江</t>
  </si>
  <si>
    <t>2020b01006</t>
  </si>
  <si>
    <t>邵哲昊</t>
  </si>
  <si>
    <t>2020b01007</t>
  </si>
  <si>
    <t>黄煦皓</t>
  </si>
  <si>
    <t>2020b01008</t>
  </si>
  <si>
    <t>王辉</t>
  </si>
  <si>
    <t>2020b01009</t>
  </si>
  <si>
    <t>陈诺千</t>
  </si>
  <si>
    <t>2020b01010</t>
  </si>
  <si>
    <t>王逊</t>
  </si>
  <si>
    <t>2020b01011</t>
  </si>
  <si>
    <t>陈昌威</t>
  </si>
  <si>
    <t>2020b01012</t>
  </si>
  <si>
    <t>王青朗</t>
  </si>
  <si>
    <t>2020b01013</t>
  </si>
  <si>
    <t>叶林韬</t>
  </si>
  <si>
    <t>2020b01014</t>
  </si>
  <si>
    <t>蒋昊田</t>
  </si>
  <si>
    <t>2020b01015</t>
  </si>
  <si>
    <t>成智天</t>
  </si>
  <si>
    <t>2020b01016</t>
  </si>
  <si>
    <t>童家骏</t>
  </si>
  <si>
    <t>2020b01017</t>
  </si>
  <si>
    <t>毛欣</t>
  </si>
  <si>
    <t>2020b01018</t>
  </si>
  <si>
    <t>全冰冰</t>
  </si>
  <si>
    <t>2020b01019</t>
  </si>
  <si>
    <t>马浩天</t>
  </si>
  <si>
    <t>2020b01020</t>
  </si>
  <si>
    <t>周圣楠</t>
  </si>
  <si>
    <t>2020b01021</t>
  </si>
  <si>
    <t>汪昊原</t>
  </si>
  <si>
    <t>2020b01022</t>
  </si>
  <si>
    <t>黄俊杰</t>
  </si>
  <si>
    <t>2020b01023</t>
  </si>
  <si>
    <t>郭浩然</t>
  </si>
  <si>
    <t>2020b01025</t>
  </si>
  <si>
    <t>刘世味</t>
  </si>
  <si>
    <t>2020b01026</t>
  </si>
  <si>
    <t>田蕾</t>
  </si>
  <si>
    <t>2020b01027</t>
  </si>
  <si>
    <t>王家梁</t>
  </si>
  <si>
    <t>2020b01028</t>
  </si>
  <si>
    <t>杨成元</t>
  </si>
  <si>
    <t>2020b01029</t>
  </si>
  <si>
    <t>阿布都许库尔·努尔买买提</t>
  </si>
  <si>
    <t>2020b01030</t>
  </si>
  <si>
    <t>孟阳</t>
  </si>
  <si>
    <t>2020b01031</t>
  </si>
  <si>
    <t>刘禹</t>
  </si>
  <si>
    <t>2020b01032</t>
  </si>
  <si>
    <t>张廷玮</t>
  </si>
  <si>
    <t>2018b01118</t>
  </si>
  <si>
    <t>杜莽</t>
  </si>
  <si>
    <t>2020b17043</t>
  </si>
  <si>
    <t>孙熙辰</t>
  </si>
  <si>
    <t>2020b17047</t>
  </si>
  <si>
    <t>麻家宁</t>
  </si>
  <si>
    <t>2018b08058</t>
  </si>
  <si>
    <t>张茂生</t>
  </si>
  <si>
    <t>2020b16039</t>
  </si>
  <si>
    <t>李佳薇</t>
  </si>
  <si>
    <t>2020b16041</t>
  </si>
  <si>
    <t>段晓婧</t>
  </si>
  <si>
    <t>2020b28021</t>
  </si>
  <si>
    <t>何智敏</t>
  </si>
  <si>
    <t>农水20-1</t>
  </si>
  <si>
    <t>毕业音乐节</t>
  </si>
  <si>
    <t>步展人道公益之行</t>
  </si>
  <si>
    <t>搬迁寝室志愿者</t>
  </si>
  <si>
    <t>水质检测</t>
  </si>
  <si>
    <t>服务集市</t>
  </si>
  <si>
    <t>2020b02001</t>
  </si>
  <si>
    <t>姜世航</t>
  </si>
  <si>
    <t>2020b02002</t>
  </si>
  <si>
    <t>刘珂瑜</t>
  </si>
  <si>
    <t>2020b02003</t>
  </si>
  <si>
    <t>林周浩</t>
  </si>
  <si>
    <t>2020b02004</t>
  </si>
  <si>
    <t>潘鹏宇</t>
  </si>
  <si>
    <t>2020b02006</t>
  </si>
  <si>
    <t>周欣扬</t>
  </si>
  <si>
    <t>2020b02007</t>
  </si>
  <si>
    <t>余旭东</t>
  </si>
  <si>
    <t>2020b02008</t>
  </si>
  <si>
    <t>吕俊杰</t>
  </si>
  <si>
    <t>2020b02009</t>
  </si>
  <si>
    <t>姚瑶</t>
  </si>
  <si>
    <t>2020b02010</t>
  </si>
  <si>
    <t>吴政桓</t>
  </si>
  <si>
    <t>2020b02011</t>
  </si>
  <si>
    <t>王宏元</t>
  </si>
  <si>
    <t>2020b02012</t>
  </si>
  <si>
    <t>顾雪妍</t>
  </si>
  <si>
    <t>2020b02013</t>
  </si>
  <si>
    <t>邱波</t>
  </si>
  <si>
    <t>2020b02014</t>
  </si>
  <si>
    <t>项钱通</t>
  </si>
  <si>
    <t>2020b02015</t>
  </si>
  <si>
    <t>汪琳舒</t>
  </si>
  <si>
    <t>2020b02016</t>
  </si>
  <si>
    <t>蓝嘉敏</t>
  </si>
  <si>
    <t>2020b02017</t>
  </si>
  <si>
    <t>李佳蓉</t>
  </si>
  <si>
    <t>2020b02018</t>
  </si>
  <si>
    <t>王炜桠</t>
  </si>
  <si>
    <t>2020b02019</t>
  </si>
  <si>
    <t>田一帆</t>
  </si>
  <si>
    <t>2020b02020</t>
  </si>
  <si>
    <t>林溥</t>
  </si>
  <si>
    <t>2020b02021</t>
  </si>
  <si>
    <t>倪艺辉</t>
  </si>
  <si>
    <t>2020b02022</t>
  </si>
  <si>
    <t>沈奕帆</t>
  </si>
  <si>
    <t>2020b02023</t>
  </si>
  <si>
    <t>程舟涛</t>
  </si>
  <si>
    <t>2020b02024</t>
  </si>
  <si>
    <t>黄俊钧</t>
  </si>
  <si>
    <t>2020b02026</t>
  </si>
  <si>
    <t>陶慧敏</t>
  </si>
  <si>
    <t>2020b02027</t>
  </si>
  <si>
    <t>干怀博</t>
  </si>
  <si>
    <t>2020b02028</t>
  </si>
  <si>
    <t>陈陆锋</t>
  </si>
  <si>
    <t>2020b02029</t>
  </si>
  <si>
    <t>吴凌峰</t>
  </si>
  <si>
    <t>2020b02030</t>
  </si>
  <si>
    <t>何冰</t>
  </si>
  <si>
    <t>2020b02032</t>
  </si>
  <si>
    <t>南雪</t>
  </si>
  <si>
    <t>2020b02034</t>
  </si>
  <si>
    <t>李青</t>
  </si>
  <si>
    <t>2020b02035</t>
  </si>
  <si>
    <t>杨熙</t>
  </si>
  <si>
    <t>2020b02037</t>
  </si>
  <si>
    <t>李慧英</t>
  </si>
  <si>
    <t>2020b02038</t>
  </si>
  <si>
    <t>卡穆冉·吐尔逊</t>
  </si>
  <si>
    <t>2020b02039</t>
  </si>
  <si>
    <t>刘盼</t>
  </si>
  <si>
    <t>2020b02040</t>
  </si>
  <si>
    <t>张瑞泽</t>
  </si>
  <si>
    <t>2020b02041</t>
  </si>
  <si>
    <t>巴桑罗布</t>
  </si>
  <si>
    <t>2020b04040</t>
  </si>
  <si>
    <t>夏苗长</t>
  </si>
  <si>
    <t>2020b28027</t>
  </si>
  <si>
    <t>艾志炜</t>
  </si>
  <si>
    <t>2020b28046</t>
  </si>
  <si>
    <t>何伟建</t>
  </si>
  <si>
    <t>水文20-1</t>
  </si>
  <si>
    <t>“纸”造美好生活，我们“箱”约于此</t>
  </si>
  <si>
    <t>2020b07001</t>
  </si>
  <si>
    <t>蔡左辉</t>
  </si>
  <si>
    <t>2020b07003</t>
  </si>
  <si>
    <t>沈靖雅</t>
  </si>
  <si>
    <t>2020b07004</t>
  </si>
  <si>
    <t>戴安然</t>
  </si>
  <si>
    <t>2020b07005</t>
  </si>
  <si>
    <t>邢黎杰</t>
  </si>
  <si>
    <t>2020b07006</t>
  </si>
  <si>
    <t>戴佳宁</t>
  </si>
  <si>
    <t>2020b07007</t>
  </si>
  <si>
    <t>沈锴</t>
  </si>
  <si>
    <t>2020b07008</t>
  </si>
  <si>
    <t>陈俊</t>
  </si>
  <si>
    <t>2020b07009</t>
  </si>
  <si>
    <t>方圆</t>
  </si>
  <si>
    <t>2020b07011</t>
  </si>
  <si>
    <t>裘枫玲</t>
  </si>
  <si>
    <t>2020b07012</t>
  </si>
  <si>
    <t>李驰</t>
  </si>
  <si>
    <t>2020b07013</t>
  </si>
  <si>
    <t>范思哲</t>
  </si>
  <si>
    <t>2020b07014</t>
  </si>
  <si>
    <t>吴逸阳</t>
  </si>
  <si>
    <t>2020b07015</t>
  </si>
  <si>
    <t>黄俞竣</t>
  </si>
  <si>
    <t>2020b07016</t>
  </si>
  <si>
    <t>王馨羽</t>
  </si>
  <si>
    <t>2020b07017</t>
  </si>
  <si>
    <t>盛璐源</t>
  </si>
  <si>
    <t>2020b07018</t>
  </si>
  <si>
    <t>童珂</t>
  </si>
  <si>
    <t>2020b07019</t>
  </si>
  <si>
    <t>朱颖琪</t>
  </si>
  <si>
    <t>2020b07020</t>
  </si>
  <si>
    <t>余文杰</t>
  </si>
  <si>
    <t>2020b07021</t>
  </si>
  <si>
    <t>刘佳杰</t>
  </si>
  <si>
    <t>2020b07022</t>
  </si>
  <si>
    <t>胥冰威</t>
  </si>
  <si>
    <t>2020b07024</t>
  </si>
  <si>
    <t>关翔天</t>
  </si>
  <si>
    <t>2020b07025</t>
  </si>
  <si>
    <t>赵岩琪</t>
  </si>
  <si>
    <t>2020b07026</t>
  </si>
  <si>
    <t>李智</t>
  </si>
  <si>
    <t>2020b07027</t>
  </si>
  <si>
    <t>漆洋</t>
  </si>
  <si>
    <t>2020b07028</t>
  </si>
  <si>
    <t>周虹先</t>
  </si>
  <si>
    <t>2020b07029</t>
  </si>
  <si>
    <t>唐宗玮</t>
  </si>
  <si>
    <t>2020b07030</t>
  </si>
  <si>
    <t>解元浩</t>
  </si>
  <si>
    <t>2020b07031</t>
  </si>
  <si>
    <t>曹磊</t>
  </si>
  <si>
    <t>2020b07032</t>
  </si>
  <si>
    <t>何太宇</t>
  </si>
  <si>
    <t>2020b07034</t>
  </si>
  <si>
    <t>方驰</t>
  </si>
  <si>
    <t>2020b07035</t>
  </si>
  <si>
    <t>杜昶亮</t>
  </si>
  <si>
    <t>2020b07036</t>
  </si>
  <si>
    <t>许珉玮</t>
  </si>
  <si>
    <t>2020b07037</t>
  </si>
  <si>
    <t>孙浩</t>
  </si>
  <si>
    <t>2020b07038</t>
  </si>
  <si>
    <t>王茹易</t>
  </si>
  <si>
    <t>2020b07040</t>
  </si>
  <si>
    <t>殷圣迪</t>
  </si>
  <si>
    <t>2023.7.17</t>
  </si>
  <si>
    <t>2023.5.8</t>
  </si>
  <si>
    <t>水文工程认证、资料整理及毕业设计整编（校园劳动）</t>
  </si>
  <si>
    <t>为EYE之明·高校行””珍视明眼健康公益活动启动仪式（校园劳动）</t>
  </si>
  <si>
    <t>5.8“步”展人道，公益之行（校园劳动）</t>
  </si>
  <si>
    <t>学代会（校园劳动）</t>
  </si>
  <si>
    <t>浙水院杭州亚运会预录用志愿者出征仪式（校园劳动）</t>
  </si>
  <si>
    <t>南浔古镇志愿者（乡土劳动）</t>
  </si>
  <si>
    <t>2020b08041</t>
  </si>
  <si>
    <t>朱乐冲</t>
  </si>
  <si>
    <t>2020b20036</t>
  </si>
  <si>
    <t>陈思琪</t>
  </si>
  <si>
    <t>2020b20037</t>
  </si>
  <si>
    <t>朱姝娴</t>
  </si>
  <si>
    <t>2020b20039</t>
  </si>
  <si>
    <t>刘承沅</t>
  </si>
  <si>
    <t>2020b20041</t>
  </si>
  <si>
    <t>占義豪</t>
  </si>
  <si>
    <t>2020b20042</t>
  </si>
  <si>
    <t>胡嘉震</t>
  </si>
  <si>
    <t>2020b20043</t>
  </si>
  <si>
    <t>徐华坤</t>
  </si>
  <si>
    <t>2020b20044</t>
  </si>
  <si>
    <t>温从出</t>
  </si>
  <si>
    <t>2020b20045</t>
  </si>
  <si>
    <t>冯洋栎</t>
  </si>
  <si>
    <t>2020b20046</t>
  </si>
  <si>
    <t>张宇亮</t>
  </si>
  <si>
    <t>2020b20047</t>
  </si>
  <si>
    <t>吴仕琪</t>
  </si>
  <si>
    <t>2020b20048</t>
  </si>
  <si>
    <t>钱圣天琦</t>
  </si>
  <si>
    <t>2020b20049</t>
  </si>
  <si>
    <t>吕琦铖</t>
  </si>
  <si>
    <t>2020b20050</t>
  </si>
  <si>
    <t>叶昕</t>
  </si>
  <si>
    <t>2020b20051</t>
  </si>
  <si>
    <t>赖颖君</t>
  </si>
  <si>
    <t>2020b20052</t>
  </si>
  <si>
    <t>胡宇杰</t>
  </si>
  <si>
    <t>2020b20053</t>
  </si>
  <si>
    <t>杨倩妮</t>
  </si>
  <si>
    <t>2020b20054</t>
  </si>
  <si>
    <t>程孝毅</t>
  </si>
  <si>
    <t>2020b20055</t>
  </si>
  <si>
    <t>潘俊辉</t>
  </si>
  <si>
    <t>2020b20056</t>
  </si>
  <si>
    <t>陈雪妮</t>
  </si>
  <si>
    <t>2020b20057</t>
  </si>
  <si>
    <t>王嘉怡</t>
  </si>
  <si>
    <t>2020b20058</t>
  </si>
  <si>
    <t>朱江浩</t>
  </si>
  <si>
    <t>2020b20059</t>
  </si>
  <si>
    <t>叶政达</t>
  </si>
  <si>
    <t>2020b20060</t>
  </si>
  <si>
    <t>刘津睿</t>
  </si>
  <si>
    <t>2020b20061</t>
  </si>
  <si>
    <t>杨百昌</t>
  </si>
  <si>
    <t>2020b20062</t>
  </si>
  <si>
    <t>王雷竹</t>
  </si>
  <si>
    <t>2020b20063</t>
  </si>
  <si>
    <t>朱庆</t>
  </si>
  <si>
    <t>2020b20065</t>
  </si>
  <si>
    <t>范济豪</t>
  </si>
  <si>
    <t>2020b20066</t>
  </si>
  <si>
    <t>王君洁</t>
  </si>
  <si>
    <t>2020b20067</t>
  </si>
  <si>
    <t>谢煜</t>
  </si>
  <si>
    <t>2020b20068</t>
  </si>
  <si>
    <t>肖原鹏</t>
  </si>
  <si>
    <t>2020b20069</t>
  </si>
  <si>
    <t>林伟捷</t>
  </si>
  <si>
    <t>2020b20070</t>
  </si>
  <si>
    <t>严冠强</t>
  </si>
  <si>
    <t>港航20-1</t>
  </si>
  <si>
    <t>步展人道公益之行(校园</t>
  </si>
  <si>
    <t>2020b20001</t>
  </si>
  <si>
    <t>陈页凯</t>
  </si>
  <si>
    <t>2020b20002</t>
  </si>
  <si>
    <t>陈杨</t>
  </si>
  <si>
    <t>2020b20003</t>
  </si>
  <si>
    <t>叶强</t>
  </si>
  <si>
    <t>2020b20004</t>
  </si>
  <si>
    <t>唐永吉</t>
  </si>
  <si>
    <t>2020b20005</t>
  </si>
  <si>
    <t>章凯悦</t>
  </si>
  <si>
    <t>2020b20006</t>
  </si>
  <si>
    <t>徐浩天</t>
  </si>
  <si>
    <t>2020b20007</t>
  </si>
  <si>
    <t>郭骏峰</t>
  </si>
  <si>
    <t>2020b20008</t>
  </si>
  <si>
    <t>吴旭</t>
  </si>
  <si>
    <t>2020b20009</t>
  </si>
  <si>
    <t>王璐瑶</t>
  </si>
  <si>
    <t>2020b20010</t>
  </si>
  <si>
    <t>何一凡</t>
  </si>
  <si>
    <t>2020b20011</t>
  </si>
  <si>
    <t>沈丹丰</t>
  </si>
  <si>
    <t>2020b20012</t>
  </si>
  <si>
    <t>王可琦</t>
  </si>
  <si>
    <t>2020b20014</t>
  </si>
  <si>
    <t>杨浩坤</t>
  </si>
  <si>
    <t>2020b20015</t>
  </si>
  <si>
    <t>杨意莹</t>
  </si>
  <si>
    <t>2020b20017</t>
  </si>
  <si>
    <t>俞康杰</t>
  </si>
  <si>
    <t>2020b20018</t>
  </si>
  <si>
    <t>戎勤欢</t>
  </si>
  <si>
    <t>2020b20019</t>
  </si>
  <si>
    <t>谢昊洋</t>
  </si>
  <si>
    <t>2020b20020</t>
  </si>
  <si>
    <t>倪丞阳</t>
  </si>
  <si>
    <t>2020b20021</t>
  </si>
  <si>
    <t>陈宇杰</t>
  </si>
  <si>
    <t>2020b20022</t>
  </si>
  <si>
    <t>邱猛进</t>
  </si>
  <si>
    <t>2020b20024</t>
  </si>
  <si>
    <t>陈佳愉</t>
  </si>
  <si>
    <t>2020b20025</t>
  </si>
  <si>
    <t>傅佳豪</t>
  </si>
  <si>
    <t>2020b20026</t>
  </si>
  <si>
    <t>刘禹锡</t>
  </si>
  <si>
    <t>2020b20027</t>
  </si>
  <si>
    <t>葛淼祥</t>
  </si>
  <si>
    <t>2020b20028</t>
  </si>
  <si>
    <t>孙越</t>
  </si>
  <si>
    <t>2020b20029</t>
  </si>
  <si>
    <t>钟玲音子</t>
  </si>
  <si>
    <t>2020b20030</t>
  </si>
  <si>
    <t>刘涛</t>
  </si>
  <si>
    <t>2020b20031</t>
  </si>
  <si>
    <t>任业鑫</t>
  </si>
  <si>
    <t>2020b20032</t>
  </si>
  <si>
    <t>廖一涛</t>
  </si>
  <si>
    <t>2020b20033</t>
  </si>
  <si>
    <t>刘柯琦</t>
  </si>
  <si>
    <t>2020b20034</t>
  </si>
  <si>
    <t>卢朴凡</t>
  </si>
  <si>
    <t>2020b20035</t>
  </si>
  <si>
    <t>丁宋慧</t>
  </si>
  <si>
    <t>2018b20061</t>
  </si>
  <si>
    <t>张声杏</t>
  </si>
  <si>
    <t>“献血助力爱心”无偿献血讲座清理场地活动</t>
    <phoneticPr fontId="1" type="noConversion"/>
  </si>
  <si>
    <t>杭州市第36个世界无烟日主题宣传活动暨“无烟杭州 无烟亚运”社区控烟倡导嘉年华活动志愿者招募</t>
    <phoneticPr fontId="1" type="noConversion"/>
  </si>
  <si>
    <t>5.8“步”展人道，公益之行</t>
    <phoneticPr fontId="1" type="noConversion"/>
  </si>
  <si>
    <t>2020b38001</t>
  </si>
  <si>
    <t>李淑婷</t>
  </si>
  <si>
    <t>2020b38002</t>
  </si>
  <si>
    <t>任杰</t>
  </si>
  <si>
    <t>2020b38003</t>
  </si>
  <si>
    <t>吴婕莹</t>
  </si>
  <si>
    <t>2020b38004</t>
  </si>
  <si>
    <t>方俊杰</t>
  </si>
  <si>
    <t>2020b38005</t>
  </si>
  <si>
    <t>汤佳豪</t>
  </si>
  <si>
    <t>2020b38006</t>
  </si>
  <si>
    <t>毛荣涛</t>
  </si>
  <si>
    <t>2020b38007</t>
  </si>
  <si>
    <t>任超</t>
  </si>
  <si>
    <t>2020b38008</t>
  </si>
  <si>
    <t>徐依婷</t>
  </si>
  <si>
    <t>2020b38009</t>
  </si>
  <si>
    <t>陈雯</t>
  </si>
  <si>
    <t>2020b38010</t>
  </si>
  <si>
    <t>施珂瑜</t>
  </si>
  <si>
    <t>2020b38011</t>
  </si>
  <si>
    <t>鲁晓磊</t>
  </si>
  <si>
    <t>2020b38012</t>
  </si>
  <si>
    <t>王伊珂</t>
  </si>
  <si>
    <t>2020b38013</t>
  </si>
  <si>
    <t>孔邢德</t>
  </si>
  <si>
    <t>2020b38014</t>
  </si>
  <si>
    <t>蔡慧钰</t>
  </si>
  <si>
    <t>2020b38015</t>
  </si>
  <si>
    <t>陈嘉杰</t>
  </si>
  <si>
    <t>2020b38016</t>
  </si>
  <si>
    <t>钱逸盈</t>
  </si>
  <si>
    <t>2020b38018</t>
  </si>
  <si>
    <t>董海龙</t>
  </si>
  <si>
    <t>2020b38019</t>
  </si>
  <si>
    <t>底钰博</t>
  </si>
  <si>
    <t>2020b38020</t>
  </si>
  <si>
    <t>张翼鹏</t>
  </si>
  <si>
    <t>2020b38021</t>
  </si>
  <si>
    <t>任佳丽</t>
  </si>
  <si>
    <t>2020b38023</t>
  </si>
  <si>
    <t>廖欣</t>
  </si>
  <si>
    <t>2020b38024</t>
  </si>
  <si>
    <t>刘忠日</t>
  </si>
  <si>
    <t>2020b38025</t>
  </si>
  <si>
    <t>何睦</t>
  </si>
  <si>
    <t>2020b38026</t>
  </si>
  <si>
    <t>班玮</t>
  </si>
  <si>
    <t>2020b38028</t>
  </si>
  <si>
    <t>吴语菲</t>
  </si>
  <si>
    <t>2020b38029</t>
  </si>
  <si>
    <t>范宗浩</t>
  </si>
  <si>
    <t>2020b38030</t>
  </si>
  <si>
    <t>吴照莲</t>
  </si>
  <si>
    <t>2020b38031</t>
  </si>
  <si>
    <t>陈志芬</t>
  </si>
  <si>
    <t>2020b38032</t>
  </si>
  <si>
    <t>杨霜</t>
  </si>
  <si>
    <t>2020b38033</t>
  </si>
  <si>
    <t>樊辽</t>
  </si>
  <si>
    <t>2020b38034</t>
  </si>
  <si>
    <t>罗轩</t>
  </si>
  <si>
    <t>2020b38035</t>
  </si>
  <si>
    <t>何林</t>
  </si>
  <si>
    <t>2020b38036</t>
  </si>
  <si>
    <t>尤嘉俊</t>
  </si>
  <si>
    <t>2020b38037</t>
  </si>
  <si>
    <t>孙雨桐</t>
  </si>
  <si>
    <t>2020b38038</t>
  </si>
  <si>
    <t>陈雪媛</t>
  </si>
  <si>
    <t>2020b38039</t>
  </si>
  <si>
    <t>杨梓贤</t>
  </si>
  <si>
    <t>2020b38040</t>
  </si>
  <si>
    <t>金楚栋</t>
  </si>
  <si>
    <t>班级</t>
  </si>
  <si>
    <t>2022-2023学年第一学期 水环学院 “劳动实践”素质拓展学分细则表</t>
  </si>
  <si>
    <t>基础分</t>
    <phoneticPr fontId="1" type="noConversion"/>
  </si>
  <si>
    <t xml:space="preserve"> 欢庆元宵 家</t>
  </si>
  <si>
    <t>喜迎二十大，党员志愿行 校</t>
  </si>
  <si>
    <t>监考 校</t>
  </si>
  <si>
    <t>跳蚤市场 校</t>
  </si>
  <si>
    <t>碗碗累卿 校</t>
  </si>
  <si>
    <t>花开三月，暖人心弦</t>
  </si>
  <si>
    <t xml:space="preserve"> 搬迁寝室志愿者 校</t>
    <phoneticPr fontId="13" type="noConversion"/>
  </si>
  <si>
    <t>美丽河湖满意度调研活动</t>
  </si>
  <si>
    <t>寻味故乡，最美家乡 乡</t>
  </si>
  <si>
    <t>冬日莫等闲，耕耘在田间 乡土</t>
  </si>
  <si>
    <t>黄一键</t>
  </si>
  <si>
    <t>基础分</t>
  </si>
  <si>
    <t>“寅虎送福，共庆新春”系列一（家庭劳动</t>
  </si>
  <si>
    <t>团圆汤圆话元宵（家庭劳动</t>
  </si>
  <si>
    <t>新春年味我来添——自制花灯闹元宵（家庭劳动</t>
  </si>
  <si>
    <t>暖冬行动（家庭劳动</t>
  </si>
  <si>
    <t>红红火火“做”元宵（家庭劳动</t>
  </si>
  <si>
    <t>“扫家·净屋·迎新”干家务迎新年活动（家庭劳动</t>
  </si>
  <si>
    <t>新春年味我来添——拍摄新年vlog（家庭劳动</t>
  </si>
  <si>
    <t>新春年味我来添——家乡特色美食我来做（家庭劳动</t>
  </si>
  <si>
    <t>辞旧迎新，红红火火过大年</t>
  </si>
  <si>
    <t>大展鸿兔，睿趣新春</t>
  </si>
  <si>
    <t>与牛羊作伴，与稻谷同长</t>
  </si>
  <si>
    <t>春日寝室保卫战（寝室</t>
  </si>
  <si>
    <t>“优化生活环境，争做劳动好青年”五一大扫除活动(寝室劳动</t>
  </si>
  <si>
    <t>寝室卫生大清扫（寝室</t>
  </si>
  <si>
    <t>2022水利学院特色寝室评选（寝室</t>
  </si>
  <si>
    <t>大展宏兔，睿趣迎春（家庭</t>
  </si>
  <si>
    <t>拍拍年货，兔个年味家庭劳动分2分</t>
  </si>
  <si>
    <t>大展宏兔，睿趣迎春”2023寒假系列活动：贰“恭贺新春”之大展宏“兔”合格（家庭</t>
  </si>
  <si>
    <t>癸卯兔年，迎春纳新”新年系列活动“迎新春（家庭</t>
  </si>
  <si>
    <t>瑞兔迎新，新岁兴旺”活动 合格者加家庭劳动分1分</t>
  </si>
  <si>
    <t>“助力考研学子”核酸检测志愿服务</t>
  </si>
  <si>
    <t>学雷锋，树新风活动——“诚衣诚心”旧衣回收活动（校园劳动</t>
  </si>
  <si>
    <t>核酸检测校园协助医生完成核酸检测（校园</t>
  </si>
  <si>
    <t>杭州2022年19届亚运会测试赛（瓜沥场馆）志愿者(校园</t>
  </si>
  <si>
    <t>亚运碳中和行动者（校园</t>
  </si>
  <si>
    <t>疫情防控有我在（校园</t>
  </si>
  <si>
    <t>学雷锋，树新风活动——“校园环境，环保先行”打扫校园活动（校园劳动</t>
  </si>
  <si>
    <t>“保护水世界”打扫水池活动（校园劳动</t>
  </si>
  <si>
    <t>迎新志愿者</t>
  </si>
  <si>
    <t>疫苗接种志愿者</t>
  </si>
  <si>
    <t>整理办公室（校园</t>
  </si>
  <si>
    <t>活动二“碗碗累卿”</t>
  </si>
  <si>
    <t>花开三月，暖人心弦活动</t>
  </si>
  <si>
    <t>千门万户曈曈日，总把新桃换旧符”春联活动</t>
  </si>
  <si>
    <t>“我为亚运种棵树”志愿者招募(校园劳动</t>
  </si>
  <si>
    <t>挑战者杯（产学劳动</t>
  </si>
  <si>
    <t>互联网+校赛（产学</t>
  </si>
  <si>
    <t>冬日莫等闲，耕耘在田间</t>
  </si>
  <si>
    <t>助农寻水之旅</t>
  </si>
  <si>
    <t>建工力协</t>
  </si>
  <si>
    <t>“百年变迁”征集水利老照片（乡土劳动</t>
  </si>
  <si>
    <t>“实践育人”需求清单问卷校外调查（乡土劳动</t>
  </si>
  <si>
    <t>寻访最美护河人</t>
  </si>
  <si>
    <t>美丽河湖群众满意度调查活动</t>
  </si>
  <si>
    <t>冬日莫等闲，耕耘在田间加分名单 乡土</t>
  </si>
  <si>
    <t>助农寻水之旅 乡土劳动分</t>
  </si>
  <si>
    <t>3.10“探寻第二故乡·爱上水晶晶南浔” 抖音探店短视频大赛(乡土）</t>
  </si>
  <si>
    <t>图书馆南广场</t>
  </si>
  <si>
    <t>瓜沥文体中心</t>
  </si>
  <si>
    <t>河长大厦8楼</t>
  </si>
  <si>
    <t>不限</t>
  </si>
  <si>
    <t>2022-2023学年 水环学院 “劳动实践”素质拓展学分细则表</t>
  </si>
  <si>
    <t>5.1-5.5</t>
  </si>
  <si>
    <t>2022.5.1</t>
  </si>
  <si>
    <t>3.25-3.28</t>
  </si>
  <si>
    <t>2022.8.15-2022.9.2</t>
  </si>
  <si>
    <t>2022.9.14</t>
  </si>
  <si>
    <t>“瑞兔迎新，新岁兴旺”活动 （家庭劳动）</t>
  </si>
  <si>
    <t>我劳动我快乐（家庭劳动分）</t>
  </si>
  <si>
    <t>疫情防控有我在（校园）</t>
  </si>
  <si>
    <t>“爱心留校园-旧物爱心捐赠”（校园劳动）</t>
  </si>
  <si>
    <t>水宣毅行动加校外水厂参观</t>
  </si>
  <si>
    <t>亲水节闭幕式暨水灯晚会志愿者</t>
  </si>
  <si>
    <t>保护一湖清水，巡湖捡拾垃圾（校园劳动分）</t>
  </si>
  <si>
    <t>“我为亚运种棵树”（校园劳动分）</t>
  </si>
  <si>
    <t>书签木工手作活动（校园劳动分）</t>
  </si>
  <si>
    <t>“玉”你相遇 发“生”美好（校园劳动分）</t>
  </si>
  <si>
    <t>中国水周，净水我能行</t>
  </si>
  <si>
    <t>美丽河湖群众满意度调查活动（乡土）</t>
  </si>
  <si>
    <t>2022暑期社会实践总结交流会（乡土）</t>
  </si>
  <si>
    <t>“探寻第二故乡·爱上水晶晶南浔” 抖音探店短视频大赛</t>
  </si>
  <si>
    <t>校外</t>
  </si>
  <si>
    <t>欢庆元宵</t>
    <phoneticPr fontId="1" type="noConversion"/>
  </si>
  <si>
    <t>除尘辞旧岁喜气盈新年</t>
  </si>
  <si>
    <t>拍拍年货，兔个年味</t>
  </si>
  <si>
    <t>寻味新年，年货为先</t>
  </si>
  <si>
    <t>久别重逢，期待我们的相见（家庭劳动）</t>
  </si>
  <si>
    <t>传承劳动精神，彰显青春风采</t>
  </si>
  <si>
    <t>浙江水利水电学院天选做饭人vlog评选</t>
  </si>
  <si>
    <t>“寝”迎接新学期</t>
  </si>
  <si>
    <t>“花伴女神 芬芳满园”活动</t>
  </si>
  <si>
    <t>衣旧暖心</t>
  </si>
  <si>
    <t>我为亚运种棵树</t>
  </si>
  <si>
    <t>“玉”你相遇 发“生”美好活动</t>
  </si>
  <si>
    <t>核酸志愿者</t>
  </si>
  <si>
    <t>各寝室</t>
  </si>
  <si>
    <t>浙江水利水电综合楼门口</t>
  </si>
  <si>
    <t>线下下沙善湖</t>
  </si>
  <si>
    <t>线下操场主席台</t>
  </si>
  <si>
    <t>下沙</t>
  </si>
  <si>
    <t>2018b01117</t>
  </si>
  <si>
    <t>王逸之</t>
  </si>
  <si>
    <t>港航20-2</t>
    <phoneticPr fontId="1" type="noConversion"/>
  </si>
  <si>
    <t>2023.2.5</t>
  </si>
  <si>
    <t>2023.3.22</t>
  </si>
  <si>
    <t>2023.5.3</t>
  </si>
  <si>
    <t>2023.4.29</t>
  </si>
  <si>
    <t>9.17-9.18</t>
    <phoneticPr fontId="1" type="noConversion"/>
  </si>
  <si>
    <t>2022.10.28</t>
  </si>
  <si>
    <t>2022.10.29</t>
  </si>
  <si>
    <t>2022.11.27</t>
  </si>
  <si>
    <t>2022.11.21</t>
  </si>
  <si>
    <t>2022.10.12</t>
  </si>
  <si>
    <t>2022.12.4</t>
  </si>
  <si>
    <t>2022.12.7</t>
  </si>
  <si>
    <t>2023.3.8</t>
  </si>
  <si>
    <t>2022.11.20</t>
  </si>
  <si>
    <t>2023.3.20</t>
  </si>
  <si>
    <t>2023.3.21</t>
  </si>
  <si>
    <t>2023.3.14</t>
  </si>
  <si>
    <t>8.15-9.2</t>
    <phoneticPr fontId="1" type="noConversion"/>
  </si>
  <si>
    <t>2022.10.22</t>
  </si>
  <si>
    <t>222.11.11</t>
  </si>
  <si>
    <t>2023.1.15</t>
  </si>
  <si>
    <t>2023.2.7</t>
  </si>
  <si>
    <t>2023.4.1</t>
  </si>
  <si>
    <t>寝室打扫(寝室劳动)</t>
  </si>
  <si>
    <t>欢庆元宵系列活动1——亲自做饭（家庭劳动）</t>
  </si>
  <si>
    <t>欢庆元宵系列活动2——碗碗累卿（家庭劳动）</t>
    <phoneticPr fontId="1" type="noConversion"/>
  </si>
  <si>
    <t>3.22世界水日活动（寝室劳动）</t>
  </si>
  <si>
    <t>“传承劳动精神，彰显青春风采”——创洁净小窝 享美好生活（寝室劳动）</t>
  </si>
  <si>
    <t>劳动伴我行（寝室劳动）</t>
  </si>
  <si>
    <t>“宿”说青春，“寓”见美好（寝室劳动）</t>
  </si>
  <si>
    <t>发放南浔礼品</t>
  </si>
  <si>
    <t>18号迎新志愿者</t>
  </si>
  <si>
    <r>
      <t>2022</t>
    </r>
    <r>
      <rPr>
        <sz val="12"/>
        <color theme="1"/>
        <rFont val="等线"/>
        <family val="3"/>
        <charset val="134"/>
      </rPr>
      <t>年水环学院迎新</t>
    </r>
  </si>
  <si>
    <t>“植”此青绿，公益先行(校园劳动)</t>
  </si>
  <si>
    <t>食堂文明劝导（校园劳动）</t>
  </si>
  <si>
    <t>核酸志愿者（校园劳动）</t>
  </si>
  <si>
    <t>救护队志愿者招募（校园劳动）</t>
  </si>
  <si>
    <t>小雪至·制作雪人（校园劳动）</t>
  </si>
  <si>
    <t>喜迎二十大，党员风采（校园劳动）</t>
  </si>
  <si>
    <t>喜迎二十大，党员志愿行（校园劳动）</t>
  </si>
  <si>
    <t>跳蚤市场（校园劳动）</t>
  </si>
  <si>
    <t>整理办公室（校园劳动）</t>
  </si>
  <si>
    <t>花开三月，暖人心弦（校园劳动）</t>
  </si>
  <si>
    <t>水宣传毅行动&amp;校外水厂馆参观志愿者（校园劳动）</t>
  </si>
  <si>
    <t>亲水节闭幕式暨水灯晚会志愿者（校园劳动）</t>
  </si>
  <si>
    <t>“我为亚运种棵树”志愿者招募活动（校园劳动）</t>
  </si>
  <si>
    <t>寻找最美护河人</t>
  </si>
  <si>
    <r>
      <t>2022</t>
    </r>
    <r>
      <rPr>
        <sz val="12"/>
        <color theme="1"/>
        <rFont val="等线"/>
        <family val="3"/>
        <charset val="134"/>
      </rPr>
      <t>年美丽河湖群众满意度调查活动</t>
    </r>
  </si>
  <si>
    <t>安全出行 文明先行（乡土劳动）</t>
  </si>
  <si>
    <t>南浔区道路交通劝导志愿者（乡土劳动）</t>
  </si>
  <si>
    <t>冬日莫等闲，耕耘在田间（乡土劳动）</t>
  </si>
  <si>
    <t>保障全省水利工作顺利进行志愿服务活动（乡土劳动）</t>
  </si>
  <si>
    <t>“探寻第二故乡·爱上水晶晶南浔”抖音探店短视频大赛（乡土劳动）</t>
  </si>
  <si>
    <t>生活区</t>
  </si>
  <si>
    <t>线下</t>
    <phoneticPr fontId="1" type="noConversion"/>
  </si>
  <si>
    <t>钱塘校区食堂</t>
  </si>
  <si>
    <t>浙江水利水电学院</t>
  </si>
  <si>
    <t>南浔校区</t>
  </si>
  <si>
    <t>钱塘校区，南浔校区，七格污水处理厂，练市镇</t>
  </si>
  <si>
    <t>谦湖、善湖旁</t>
  </si>
  <si>
    <t>公寓服务中心</t>
  </si>
  <si>
    <t>嘉业中路与向阳路路口，嘉业路与人瑞路路口，南林中路与朝阳路路口</t>
  </si>
  <si>
    <t>线上“抖音APP”</t>
  </si>
  <si>
    <t>躬耕一亩心田，致敬劳动不凡</t>
  </si>
  <si>
    <t>最靓寝室</t>
  </si>
  <si>
    <t>寝室卫生大清扫</t>
  </si>
  <si>
    <t>3.22世界水日活动</t>
  </si>
  <si>
    <t>2022暑期社会实践总结交流会（校园劳动）</t>
  </si>
  <si>
    <t>“无偿献血 助燃青春亚运”献血车进校园志愿活动</t>
    <phoneticPr fontId="1" type="noConversion"/>
  </si>
  <si>
    <t>为EYE之明·高校行””珍视明眼健康公益活动启动仪式</t>
    <phoneticPr fontId="1" type="noConversion"/>
  </si>
  <si>
    <t>寻找最美护河人（乡土劳动）</t>
  </si>
  <si>
    <t>测市学院暑期实践活动</t>
  </si>
  <si>
    <t>水工20-1</t>
  </si>
  <si>
    <t>基础分</t>
    <phoneticPr fontId="1" type="noConversion"/>
  </si>
  <si>
    <t>2022.12.20</t>
  </si>
  <si>
    <t>2022.12.25</t>
  </si>
  <si>
    <t>2022.12.28</t>
  </si>
  <si>
    <t>2022.9.18</t>
  </si>
  <si>
    <t>2022.9.26</t>
  </si>
  <si>
    <t>2022.8.24</t>
  </si>
  <si>
    <t>2022.11.15-11.19</t>
  </si>
  <si>
    <t>2023.2.29</t>
  </si>
  <si>
    <t>2022.10.10-10.14</t>
  </si>
  <si>
    <t>2022.8.15-9.2</t>
  </si>
  <si>
    <t>寻味故香，最美家乡”（家庭劳动分）</t>
  </si>
  <si>
    <t>兔年吉祥意，剪纸插画串联心（家庭劳动分）</t>
  </si>
  <si>
    <t>“传承文明，腊八话粥”活动（家庭劳动分）</t>
  </si>
  <si>
    <t>传承劳动精神，展现青春风采（家庭劳动分）</t>
  </si>
  <si>
    <t>拍拍年货，兔个年味（家庭劳动分）</t>
  </si>
  <si>
    <t>劳动创造，学智兼举（家庭劳动分）</t>
  </si>
  <si>
    <t>迎新春，送吉祥（家庭劳动分）</t>
  </si>
  <si>
    <t>金虎辞旧，玉兔迎新（家庭劳动分）</t>
  </si>
  <si>
    <t>大展宏兔，睿趣迎春（家庭劳动分）</t>
  </si>
  <si>
    <t>抗疫情，我来言（家庭劳动分）</t>
  </si>
  <si>
    <t>宿说青春,寓见美好（寝室）</t>
  </si>
  <si>
    <t xml:space="preserve">水环学院迎新（校园劳动）
</t>
  </si>
  <si>
    <t>疫情防控有我在（校园劳动）</t>
  </si>
  <si>
    <t>8月24核酸检测(校园劳动)</t>
  </si>
  <si>
    <t xml:space="preserve"> 救护队志愿者招募（校园劳动分） </t>
  </si>
  <si>
    <t>献血活动加分（校园劳动）</t>
  </si>
  <si>
    <t xml:space="preserve">步展人道公益之行加分名单（校园劳动） </t>
  </si>
  <si>
    <t>与我一起理书海（校园劳动）</t>
  </si>
  <si>
    <t>我为亚运种棵树（校园）</t>
  </si>
  <si>
    <t>玉你相遇，发生美好（校园）</t>
  </si>
  <si>
    <t>“爱心留校园-旧物爱心捐赠”（校园劳动分）</t>
  </si>
  <si>
    <t>三月雷锋行，温暖似春风（校园劳动）</t>
  </si>
  <si>
    <t>“我劳动，我快乐”浩然书屋二月大扫除（校园劳动）</t>
  </si>
  <si>
    <t>疫情防控有我在（校园劳动分）</t>
  </si>
  <si>
    <t>享受实验乐趣（产学）</t>
  </si>
  <si>
    <t>美丽河湖满意度调研活动（乡土实践）</t>
  </si>
  <si>
    <t>辩论赛（乡土劳动分）</t>
  </si>
  <si>
    <t>2020b01001</t>
  </si>
  <si>
    <t>暖冬至，温心房，相约浙水  （家庭）</t>
  </si>
  <si>
    <t>学做一道菜</t>
  </si>
  <si>
    <t>瑞兔迎新</t>
  </si>
  <si>
    <t>寝室卫生大扫除</t>
  </si>
  <si>
    <t>特色寝室</t>
  </si>
  <si>
    <t>考研助力</t>
  </si>
  <si>
    <t>旧物爱心捐赠</t>
  </si>
  <si>
    <t>三月雷锋行</t>
  </si>
  <si>
    <t>巡湖捡拾垃圾</t>
  </si>
  <si>
    <t>创意书签木工手作</t>
  </si>
  <si>
    <t>做雪人</t>
  </si>
  <si>
    <t>2020b02033</t>
  </si>
  <si>
    <t>田琴</t>
  </si>
  <si>
    <t>水工20-2班级</t>
    <phoneticPr fontId="1" type="noConversion"/>
  </si>
  <si>
    <t>12.30-1.15</t>
  </si>
  <si>
    <t>4.27-4.28</t>
  </si>
  <si>
    <t>2022.7.25</t>
    <phoneticPr fontId="1" type="noConversion"/>
  </si>
  <si>
    <t>11.26-1.28</t>
  </si>
  <si>
    <t>“癸卯兔年，迎春纳新”迎新年活动（家庭）</t>
  </si>
  <si>
    <t>辞旧迎新·红红火火过大年（家庭劳动）</t>
  </si>
  <si>
    <t>“劳动创造，学智兼举” 家庭劳动活动</t>
  </si>
  <si>
    <t>“久别重逢”，期待我们的相见（家庭）</t>
  </si>
  <si>
    <t>“仲夏艾草香 粽享端午情”——端午节主题活动（家庭）</t>
    <phoneticPr fontId="1" type="noConversion"/>
  </si>
  <si>
    <t>“传承劳动精神，彰显青春风采”——劳动最光荣 家务我来担（家庭）</t>
  </si>
  <si>
    <t>青春心向党（家庭）</t>
    <phoneticPr fontId="1" type="noConversion"/>
  </si>
  <si>
    <t>寝室卫生大清扫（寝室劳动）</t>
  </si>
  <si>
    <t>特色寝室评选（寝室劳动）</t>
  </si>
  <si>
    <t>寝室清洁，垃圾分类（寝室）</t>
    <phoneticPr fontId="1" type="noConversion"/>
  </si>
  <si>
    <t>旧衣回收（校园劳动）</t>
  </si>
  <si>
    <t>把爱熬成两三汤</t>
  </si>
  <si>
    <t>春日浮光，山野千里摄影大赛（校园劳动）</t>
  </si>
  <si>
    <t>“梨花风起正清明，插柳留春寄追思”（校园)</t>
  </si>
  <si>
    <t>世界水日（校园）</t>
  </si>
  <si>
    <t>清新环境你我帮，拒绝烟草促健康（校园）</t>
  </si>
  <si>
    <t>“勤耕不辍  劳动不凡”——【指尖赞不凡】劳动节主题（校园）</t>
  </si>
  <si>
    <t>“纸花里的爱”——母亲节主题（校园）</t>
  </si>
  <si>
    <t>搬迁寝室志愿者（校园）</t>
    <phoneticPr fontId="1" type="noConversion"/>
  </si>
  <si>
    <t>水文工程认证、资料整理及毕业设计整编（校园）</t>
    <phoneticPr fontId="1" type="noConversion"/>
  </si>
  <si>
    <t>“步”展人道，公益之行（校园）</t>
    <phoneticPr fontId="1" type="noConversion"/>
  </si>
  <si>
    <t>浙江水利水电学院2023年暑期社会实践出征仪式活动志愿者招募（校园）</t>
    <phoneticPr fontId="1" type="noConversion"/>
  </si>
  <si>
    <t>“传承劳动精神，彰显青春风采”——春耕正当时 不负好春光（乡土）</t>
  </si>
  <si>
    <t>寻找最美护河人（乡土）</t>
    <phoneticPr fontId="1" type="noConversion"/>
  </si>
  <si>
    <t>线上</t>
    <phoneticPr fontId="1" type="noConversion"/>
  </si>
  <si>
    <t>宿舍</t>
  </si>
  <si>
    <t>钱塘校区</t>
    <phoneticPr fontId="1" type="noConversion"/>
  </si>
  <si>
    <t>线下巡河</t>
    <phoneticPr fontId="1" type="noConversion"/>
  </si>
  <si>
    <t>2022-2023学年一整年 水环学院 “劳动实践”素质拓展学分细则表</t>
  </si>
  <si>
    <t>2022.9.23</t>
  </si>
  <si>
    <t>2022.8.23</t>
  </si>
  <si>
    <t>2022.7.30-8.2</t>
  </si>
  <si>
    <t>劳以锻体，助以温情</t>
  </si>
  <si>
    <t xml:space="preserve">寝室卫生大清扫 </t>
  </si>
  <si>
    <t>“植”此青绿，公益先行</t>
  </si>
  <si>
    <t>水环学院迎新志愿者（校园劳动）</t>
  </si>
  <si>
    <t>献血活动</t>
  </si>
  <si>
    <t>寻找最美护河人（乡土）</t>
  </si>
  <si>
    <t>2022美丽河湖满意度调研活动（乡土）</t>
  </si>
  <si>
    <t>浙江省第十七届“挑战杯”竞赛红色专项活动</t>
  </si>
  <si>
    <t>“冬至大如年，人间小团圆”主题系列摄影活动</t>
  </si>
  <si>
    <t>新春年味我来添，记忆中的那道菜</t>
  </si>
  <si>
    <t>“我为父母做点事”主题摄影活动</t>
  </si>
  <si>
    <t>暖暖养生茶，抗疫在路上</t>
  </si>
  <si>
    <t>“送礼献祝福”考研助力活动</t>
  </si>
  <si>
    <t>食堂文明劝导</t>
  </si>
  <si>
    <t>2022跳蚤市场</t>
  </si>
  <si>
    <t>整理办公室</t>
  </si>
  <si>
    <t>水工20-3</t>
    <phoneticPr fontId="1" type="noConversion"/>
  </si>
  <si>
    <t>家庭劳动（满分5分）</t>
    <phoneticPr fontId="1" type="noConversion"/>
  </si>
  <si>
    <t>寝室劳动（满分10分）</t>
    <phoneticPr fontId="1" type="noConversion"/>
  </si>
  <si>
    <t>校园劳动（满分20分）</t>
    <phoneticPr fontId="1" type="noConversion"/>
  </si>
  <si>
    <t>产学劳动（满分5分）</t>
    <phoneticPr fontId="1" type="noConversion"/>
  </si>
  <si>
    <t>乡土劳动（满分10分）</t>
    <phoneticPr fontId="1" type="noConversion"/>
  </si>
  <si>
    <t>家庭劳动（满分5分）</t>
    <phoneticPr fontId="1" type="noConversion"/>
  </si>
  <si>
    <t>寝室劳动（满分10分）</t>
    <phoneticPr fontId="1" type="noConversion"/>
  </si>
  <si>
    <t>校园劳动（满分20分）</t>
    <phoneticPr fontId="1" type="noConversion"/>
  </si>
  <si>
    <t>产学劳动（满分5分）</t>
    <phoneticPr fontId="1" type="noConversion"/>
  </si>
  <si>
    <t>乡土劳动（满分10分）</t>
    <phoneticPr fontId="1" type="noConversion"/>
  </si>
  <si>
    <t>家庭劳动（满分5分）</t>
    <phoneticPr fontId="1" type="noConversion"/>
  </si>
  <si>
    <t>家庭劳动（满5分）</t>
    <phoneticPr fontId="1" type="noConversion"/>
  </si>
  <si>
    <t>寝室劳动（满分15分）</t>
  </si>
  <si>
    <t>校园劳动</t>
    <phoneticPr fontId="1" type="noConversion"/>
  </si>
  <si>
    <t>产学劳动（满分10分）</t>
  </si>
  <si>
    <t>乡土劳动（满分15分）</t>
  </si>
  <si>
    <t>山无言，爱有声父亲节活动</t>
    <phoneticPr fontId="1" type="noConversion"/>
  </si>
  <si>
    <t>献血助力爱心,禁毒你我同行</t>
  </si>
  <si>
    <t>心语手说，手中筑春</t>
    <phoneticPr fontId="1" type="noConversion"/>
  </si>
  <si>
    <t>2022-2023学年 水环学院 “劳动实践”素质拓展学分细则表</t>
    <phoneticPr fontId="30" type="noConversion"/>
  </si>
  <si>
    <t>亚运会测试赛志愿者</t>
    <phoneticPr fontId="30" type="noConversion"/>
  </si>
  <si>
    <t>实验南楼</t>
    <phoneticPr fontId="1" type="noConversion"/>
  </si>
  <si>
    <t>线下</t>
    <phoneticPr fontId="1" type="noConversion"/>
  </si>
  <si>
    <t>南浔校区</t>
    <phoneticPr fontId="1" type="noConversion"/>
  </si>
  <si>
    <t>家庭劳动（满分5分）</t>
    <phoneticPr fontId="1" type="noConversion"/>
  </si>
  <si>
    <t>寝室劳动（满分10分）</t>
    <phoneticPr fontId="1" type="noConversion"/>
  </si>
  <si>
    <t>校园劳动（满分20分）</t>
    <phoneticPr fontId="1" type="noConversion"/>
  </si>
  <si>
    <t>产学劳动（满分5分）</t>
    <phoneticPr fontId="1" type="noConversion"/>
  </si>
  <si>
    <t>乡土劳动（满分10分）</t>
    <phoneticPr fontId="1" type="noConversion"/>
  </si>
  <si>
    <t>9.15-9.18</t>
    <phoneticPr fontId="1" type="noConversion"/>
  </si>
  <si>
    <t>水院迎新（校园）</t>
    <phoneticPr fontId="1" type="noConversion"/>
  </si>
  <si>
    <t>南浔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</si>
</sst>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9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4"/>
      <color rgb="FFFF0000"/>
      <name val="宋体"/>
      <family val="3"/>
      <charset val="134"/>
      <scheme val="minor"/>
    </font>
    <font>
      <b/>
      <sz val="28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黑体"/>
      <family val="3"/>
      <charset val="134"/>
    </font>
    <font>
      <sz val="10"/>
      <color rgb="FF000000"/>
      <name val="宋体"/>
      <family val="3"/>
      <charset val="134"/>
      <scheme val="minor"/>
    </font>
    <font>
      <sz val="11"/>
      <color theme="1"/>
      <name val="等线"/>
      <family val="3"/>
      <charset val="134"/>
    </font>
    <font>
      <sz val="14"/>
      <color theme="1"/>
      <name val="宋体"/>
      <family val="3"/>
      <charset val="134"/>
    </font>
    <font>
      <sz val="12"/>
      <color theme="1"/>
      <name val="等线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等线"/>
      <family val="3"/>
      <charset val="134"/>
    </font>
    <font>
      <sz val="1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rgb="FF000000"/>
      <name val="宋体"/>
      <family val="3"/>
      <charset val="134"/>
      <scheme val="minor"/>
    </font>
    <font>
      <sz val="9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">
    <xf numFmtId="0" fontId="0" fillId="0" borderId="0"/>
    <xf numFmtId="0" fontId="9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 applyBorder="0"/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</cellStyleXfs>
  <cellXfs count="223">
    <xf numFmtId="0" fontId="0" fillId="0" borderId="0" xfId="0"/>
    <xf numFmtId="0" fontId="0" fillId="0" borderId="0" xfId="0" applyAlignment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4" fillId="0" borderId="1" xfId="2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4" fillId="0" borderId="9" xfId="2" applyBorder="1" applyAlignment="1">
      <alignment horizontal="center" vertical="center" wrapText="1"/>
    </xf>
    <xf numFmtId="0" fontId="14" fillId="0" borderId="4" xfId="2" applyBorder="1" applyAlignment="1">
      <alignment horizontal="center" vertical="center" wrapText="1"/>
    </xf>
    <xf numFmtId="0" fontId="14" fillId="0" borderId="1" xfId="2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14" fillId="0" borderId="1" xfId="3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0" fillId="0" borderId="1" xfId="3" applyFont="1" applyBorder="1" applyAlignment="1">
      <alignment horizontal="center" vertical="center" wrapText="1"/>
    </xf>
    <xf numFmtId="0" fontId="14" fillId="0" borderId="1" xfId="3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0" fillId="0" borderId="11" xfId="0" applyNumberFormat="1" applyBorder="1" applyAlignment="1">
      <alignment horizontal="center" vertical="center" wrapText="1"/>
    </xf>
    <xf numFmtId="177" fontId="14" fillId="0" borderId="1" xfId="4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14" fillId="0" borderId="12" xfId="4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1" xfId="5" applyBorder="1" applyAlignment="1">
      <alignment horizontal="center" vertical="center" wrapText="1"/>
    </xf>
    <xf numFmtId="0" fontId="14" fillId="0" borderId="0" xfId="4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1" xfId="6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4" fillId="0" borderId="1" xfId="4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4" fillId="0" borderId="7" xfId="4" applyBorder="1" applyAlignment="1">
      <alignment horizontal="center" vertical="center" wrapText="1"/>
    </xf>
    <xf numFmtId="0" fontId="14" fillId="2" borderId="1" xfId="5" applyFill="1" applyBorder="1" applyAlignment="1">
      <alignment horizontal="center" vertical="center" wrapText="1"/>
    </xf>
    <xf numFmtId="0" fontId="14" fillId="0" borderId="9" xfId="5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justify" vertical="center"/>
    </xf>
    <xf numFmtId="0" fontId="2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31" fontId="5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4" fillId="0" borderId="0" xfId="9" applyAlignment="1">
      <alignment horizontal="center" vertical="center"/>
    </xf>
    <xf numFmtId="0" fontId="14" fillId="0" borderId="1" xfId="10" applyBorder="1" applyAlignment="1">
      <alignment horizontal="center" vertical="center" wrapText="1"/>
    </xf>
    <xf numFmtId="0" fontId="14" fillId="0" borderId="1" xfId="9" applyBorder="1" applyAlignment="1">
      <alignment horizontal="center" vertical="center" wrapText="1"/>
    </xf>
    <xf numFmtId="177" fontId="14" fillId="0" borderId="1" xfId="9" applyNumberFormat="1" applyBorder="1" applyAlignment="1">
      <alignment horizontal="center" vertical="center" wrapText="1"/>
    </xf>
    <xf numFmtId="176" fontId="14" fillId="0" borderId="1" xfId="9" applyNumberFormat="1" applyBorder="1" applyAlignment="1">
      <alignment horizontal="center" vertical="center" wrapText="1"/>
    </xf>
    <xf numFmtId="0" fontId="14" fillId="0" borderId="1" xfId="11" applyBorder="1" applyAlignment="1">
      <alignment horizontal="center" vertical="center" wrapText="1"/>
    </xf>
    <xf numFmtId="0" fontId="6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14" fillId="0" borderId="12" xfId="9" applyBorder="1" applyAlignment="1">
      <alignment horizontal="center" vertical="center" wrapText="1"/>
    </xf>
    <xf numFmtId="0" fontId="14" fillId="0" borderId="0" xfId="9" applyAlignment="1">
      <alignment horizontal="center" vertical="center" wrapText="1"/>
    </xf>
    <xf numFmtId="0" fontId="7" fillId="0" borderId="1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4" fillId="0" borderId="4" xfId="9" applyBorder="1" applyAlignment="1">
      <alignment horizontal="center" vertical="center" wrapText="1"/>
    </xf>
    <xf numFmtId="0" fontId="14" fillId="0" borderId="0" xfId="10" applyAlignment="1">
      <alignment vertical="center"/>
    </xf>
    <xf numFmtId="0" fontId="14" fillId="0" borderId="0" xfId="10" applyAlignment="1">
      <alignment horizontal="center" vertical="center" wrapText="1"/>
    </xf>
    <xf numFmtId="0" fontId="14" fillId="0" borderId="0" xfId="9" applyAlignment="1">
      <alignment vertical="center"/>
    </xf>
    <xf numFmtId="0" fontId="14" fillId="0" borderId="11" xfId="10" applyBorder="1" applyAlignment="1">
      <alignment horizontal="center" vertical="center" wrapText="1"/>
    </xf>
    <xf numFmtId="0" fontId="14" fillId="0" borderId="4" xfId="9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" fontId="36" fillId="0" borderId="1" xfId="1" applyNumberFormat="1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1" xfId="1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14" fillId="0" borderId="1" xfId="5" applyBorder="1" applyAlignment="1">
      <alignment horizontal="center" vertical="center" wrapText="1"/>
    </xf>
    <xf numFmtId="0" fontId="5" fillId="0" borderId="9" xfId="10" applyFont="1" applyBorder="1" applyAlignment="1">
      <alignment horizontal="center" vertical="center" wrapText="1"/>
    </xf>
    <xf numFmtId="0" fontId="5" fillId="0" borderId="4" xfId="10" applyFont="1" applyBorder="1" applyAlignment="1">
      <alignment horizontal="center" vertical="center" wrapText="1"/>
    </xf>
    <xf numFmtId="0" fontId="14" fillId="0" borderId="1" xfId="9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14" fillId="0" borderId="1" xfId="4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9" xfId="9" applyFont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0" fontId="14" fillId="0" borderId="1" xfId="1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0" xfId="9" applyAlignment="1">
      <alignment horizontal="center" vertical="center"/>
    </xf>
    <xf numFmtId="0" fontId="14" fillId="0" borderId="14" xfId="9" applyBorder="1" applyAlignment="1">
      <alignment horizontal="center" vertical="center"/>
    </xf>
    <xf numFmtId="0" fontId="14" fillId="0" borderId="9" xfId="9" applyBorder="1" applyAlignment="1">
      <alignment horizontal="center" vertical="center" wrapText="1"/>
    </xf>
    <xf numFmtId="0" fontId="14" fillId="0" borderId="4" xfId="9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9" xfId="5" applyBorder="1" applyAlignment="1">
      <alignment horizontal="center" vertical="center" wrapText="1"/>
    </xf>
    <xf numFmtId="0" fontId="14" fillId="0" borderId="4" xfId="5" applyBorder="1" applyAlignment="1">
      <alignment horizontal="center" vertical="center" wrapText="1"/>
    </xf>
    <xf numFmtId="0" fontId="14" fillId="0" borderId="0" xfId="4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9" xfId="2" applyBorder="1" applyAlignment="1">
      <alignment horizontal="center" vertical="center" wrapText="1"/>
    </xf>
    <xf numFmtId="0" fontId="14" fillId="0" borderId="4" xfId="2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2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</cellXfs>
  <cellStyles count="12">
    <cellStyle name="常规" xfId="0" builtinId="0"/>
    <cellStyle name="常规 2" xfId="10"/>
    <cellStyle name="常规 2 2" xfId="3"/>
    <cellStyle name="常规 3" xfId="6"/>
    <cellStyle name="常规 3 2" xfId="7"/>
    <cellStyle name="常规 4 2" xfId="2"/>
    <cellStyle name="常规 5" xfId="8"/>
    <cellStyle name="常规 6" xfId="5"/>
    <cellStyle name="常规 7" xfId="4"/>
    <cellStyle name="常规 8" xfId="9"/>
    <cellStyle name="常规 9" xfId="11"/>
    <cellStyle name="常规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tabSelected="1" zoomScale="80" zoomScaleNormal="80" workbookViewId="0">
      <selection sqref="A1:C2"/>
    </sheetView>
  </sheetViews>
  <sheetFormatPr defaultColWidth="9" defaultRowHeight="14.4"/>
  <sheetData>
    <row r="1" spans="1:46" ht="36.6">
      <c r="A1" s="153" t="s">
        <v>968</v>
      </c>
      <c r="B1" s="153"/>
      <c r="C1" s="153"/>
      <c r="D1" s="154" t="s">
        <v>789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</row>
    <row r="2" spans="1:46" ht="15.6">
      <c r="A2" s="153"/>
      <c r="B2" s="153"/>
      <c r="C2" s="153"/>
      <c r="D2" s="150" t="s">
        <v>1075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 t="s">
        <v>1076</v>
      </c>
      <c r="P2" s="150"/>
      <c r="Q2" s="150"/>
      <c r="R2" s="150"/>
      <c r="S2" s="150"/>
      <c r="T2" s="150" t="s">
        <v>1077</v>
      </c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25"/>
      <c r="AI2" s="150" t="s">
        <v>1078</v>
      </c>
      <c r="AJ2" s="150"/>
      <c r="AK2" s="150"/>
      <c r="AL2" s="150"/>
      <c r="AM2" s="25"/>
      <c r="AN2" s="150" t="s">
        <v>1079</v>
      </c>
      <c r="AO2" s="150"/>
      <c r="AP2" s="150"/>
      <c r="AQ2" s="150"/>
      <c r="AR2" s="25"/>
      <c r="AS2" s="155" t="s">
        <v>969</v>
      </c>
      <c r="AT2" s="150" t="s">
        <v>0</v>
      </c>
    </row>
    <row r="3" spans="1:46" ht="28.8">
      <c r="A3" s="150" t="s">
        <v>1</v>
      </c>
      <c r="B3" s="150"/>
      <c r="C3" s="150"/>
      <c r="D3" s="28" t="s">
        <v>970</v>
      </c>
      <c r="E3" s="28" t="s">
        <v>971</v>
      </c>
      <c r="F3" s="28" t="s">
        <v>972</v>
      </c>
      <c r="G3" s="12"/>
      <c r="H3" s="12"/>
      <c r="I3" s="12"/>
      <c r="J3" s="12"/>
      <c r="K3" s="12"/>
      <c r="L3" s="12"/>
      <c r="M3" s="12"/>
      <c r="N3" s="150" t="s">
        <v>2</v>
      </c>
      <c r="O3" s="12"/>
      <c r="P3" s="12"/>
      <c r="Q3" s="12"/>
      <c r="R3" s="12"/>
      <c r="S3" s="150" t="s">
        <v>3</v>
      </c>
      <c r="T3" s="12" t="s">
        <v>973</v>
      </c>
      <c r="U3" s="12" t="s">
        <v>974</v>
      </c>
      <c r="V3" s="12" t="s">
        <v>975</v>
      </c>
      <c r="W3" s="28" t="s">
        <v>976</v>
      </c>
      <c r="X3" s="12"/>
      <c r="Y3" s="12"/>
      <c r="Z3" s="28" t="s">
        <v>570</v>
      </c>
      <c r="AA3" s="12"/>
      <c r="AB3" s="12"/>
      <c r="AC3" s="12"/>
      <c r="AD3" s="12"/>
      <c r="AE3" s="12">
        <v>3.1</v>
      </c>
      <c r="AF3" s="12" t="s">
        <v>977</v>
      </c>
      <c r="AG3" s="28" t="s">
        <v>978</v>
      </c>
      <c r="AH3" s="150" t="s">
        <v>4</v>
      </c>
      <c r="AI3" s="12"/>
      <c r="AJ3" s="30"/>
      <c r="AK3" s="12"/>
      <c r="AL3" s="12"/>
      <c r="AM3" s="150" t="s">
        <v>5</v>
      </c>
      <c r="AN3" s="12" t="s">
        <v>979</v>
      </c>
      <c r="AO3" s="12"/>
      <c r="AP3" s="12"/>
      <c r="AQ3" s="12"/>
      <c r="AR3" s="150" t="s">
        <v>6</v>
      </c>
      <c r="AS3" s="156"/>
      <c r="AT3" s="150"/>
    </row>
    <row r="4" spans="1:46" ht="124.8">
      <c r="A4" s="150" t="s">
        <v>7</v>
      </c>
      <c r="B4" s="150"/>
      <c r="C4" s="150"/>
      <c r="D4" s="7" t="s">
        <v>980</v>
      </c>
      <c r="E4" s="7" t="s">
        <v>981</v>
      </c>
      <c r="F4" s="7" t="s">
        <v>982</v>
      </c>
      <c r="G4" s="7" t="s">
        <v>983</v>
      </c>
      <c r="H4" s="7" t="s">
        <v>984</v>
      </c>
      <c r="I4" s="7" t="s">
        <v>985</v>
      </c>
      <c r="J4" s="7" t="s">
        <v>986</v>
      </c>
      <c r="K4" s="7" t="s">
        <v>987</v>
      </c>
      <c r="L4" s="7" t="s">
        <v>988</v>
      </c>
      <c r="M4" s="7" t="s">
        <v>989</v>
      </c>
      <c r="N4" s="150"/>
      <c r="O4" s="7" t="s">
        <v>990</v>
      </c>
      <c r="P4" s="7"/>
      <c r="Q4" s="7"/>
      <c r="R4" s="30"/>
      <c r="S4" s="150"/>
      <c r="T4" s="11" t="s">
        <v>991</v>
      </c>
      <c r="U4" s="7" t="s">
        <v>992</v>
      </c>
      <c r="V4" s="7" t="s">
        <v>993</v>
      </c>
      <c r="W4" s="7" t="s">
        <v>994</v>
      </c>
      <c r="X4" s="7" t="s">
        <v>995</v>
      </c>
      <c r="Y4" s="7" t="s">
        <v>571</v>
      </c>
      <c r="Z4" s="7" t="s">
        <v>996</v>
      </c>
      <c r="AA4" s="7" t="s">
        <v>997</v>
      </c>
      <c r="AB4" s="7" t="s">
        <v>998</v>
      </c>
      <c r="AC4" s="7" t="s">
        <v>999</v>
      </c>
      <c r="AD4" s="7" t="s">
        <v>1000</v>
      </c>
      <c r="AE4" s="7" t="s">
        <v>1001</v>
      </c>
      <c r="AF4" s="7" t="s">
        <v>1002</v>
      </c>
      <c r="AG4" s="7" t="s">
        <v>1003</v>
      </c>
      <c r="AH4" s="150"/>
      <c r="AI4" s="7" t="s">
        <v>1004</v>
      </c>
      <c r="AJ4" s="30"/>
      <c r="AK4" s="30"/>
      <c r="AL4" s="8"/>
      <c r="AM4" s="150"/>
      <c r="AN4" s="7" t="s">
        <v>1005</v>
      </c>
      <c r="AO4" s="7" t="s">
        <v>1006</v>
      </c>
      <c r="AP4" s="30"/>
      <c r="AQ4" s="8"/>
      <c r="AR4" s="150"/>
      <c r="AS4" s="156"/>
      <c r="AT4" s="150"/>
    </row>
    <row r="5" spans="1:46" ht="15.6">
      <c r="A5" s="150" t="s">
        <v>12</v>
      </c>
      <c r="B5" s="150"/>
      <c r="C5" s="150"/>
      <c r="D5" s="149"/>
      <c r="E5" s="149"/>
      <c r="F5" s="149"/>
      <c r="G5" s="149"/>
      <c r="H5" s="149"/>
      <c r="I5" s="149"/>
      <c r="J5" s="149"/>
      <c r="K5" s="149"/>
      <c r="L5" s="151"/>
      <c r="M5" s="151"/>
      <c r="N5" s="150"/>
      <c r="O5" s="151"/>
      <c r="P5" s="149"/>
      <c r="Q5" s="149"/>
      <c r="R5" s="149"/>
      <c r="S5" s="150"/>
      <c r="T5" s="149" t="s">
        <v>104</v>
      </c>
      <c r="U5" s="149" t="s">
        <v>104</v>
      </c>
      <c r="V5" s="149" t="s">
        <v>104</v>
      </c>
      <c r="W5" s="149"/>
      <c r="X5" s="151"/>
      <c r="Y5" s="151"/>
      <c r="Z5" s="151"/>
      <c r="AA5" s="151"/>
      <c r="AB5" s="151"/>
      <c r="AC5" s="151"/>
      <c r="AD5" s="149"/>
      <c r="AE5" s="151"/>
      <c r="AF5" s="151"/>
      <c r="AG5" s="149"/>
      <c r="AH5" s="150"/>
      <c r="AI5" s="151"/>
      <c r="AJ5" s="149"/>
      <c r="AK5" s="149"/>
      <c r="AL5" s="149"/>
      <c r="AM5" s="150"/>
      <c r="AN5" s="149" t="s">
        <v>104</v>
      </c>
      <c r="AO5" s="149"/>
      <c r="AP5" s="149"/>
      <c r="AQ5" s="149"/>
      <c r="AR5" s="150"/>
      <c r="AS5" s="156"/>
      <c r="AT5" s="150"/>
    </row>
    <row r="6" spans="1:46" ht="15.6">
      <c r="A6" s="150" t="s">
        <v>17</v>
      </c>
      <c r="B6" s="150"/>
      <c r="C6" s="25" t="s">
        <v>18</v>
      </c>
      <c r="D6" s="149"/>
      <c r="E6" s="149"/>
      <c r="F6" s="149"/>
      <c r="G6" s="149"/>
      <c r="H6" s="149"/>
      <c r="I6" s="149"/>
      <c r="J6" s="149"/>
      <c r="K6" s="149"/>
      <c r="L6" s="152"/>
      <c r="M6" s="152"/>
      <c r="N6" s="150"/>
      <c r="O6" s="152"/>
      <c r="P6" s="149"/>
      <c r="Q6" s="149"/>
      <c r="R6" s="149"/>
      <c r="S6" s="150"/>
      <c r="T6" s="149"/>
      <c r="U6" s="149"/>
      <c r="V6" s="149"/>
      <c r="W6" s="149"/>
      <c r="X6" s="152"/>
      <c r="Y6" s="152"/>
      <c r="Z6" s="152"/>
      <c r="AA6" s="152"/>
      <c r="AB6" s="152"/>
      <c r="AC6" s="152"/>
      <c r="AD6" s="149"/>
      <c r="AE6" s="152"/>
      <c r="AF6" s="152"/>
      <c r="AG6" s="149"/>
      <c r="AH6" s="150"/>
      <c r="AI6" s="152"/>
      <c r="AJ6" s="149"/>
      <c r="AK6" s="149"/>
      <c r="AL6" s="149"/>
      <c r="AM6" s="150"/>
      <c r="AN6" s="149"/>
      <c r="AO6" s="149"/>
      <c r="AP6" s="149"/>
      <c r="AQ6" s="149"/>
      <c r="AR6" s="150"/>
      <c r="AS6" s="157"/>
      <c r="AT6" s="150"/>
    </row>
    <row r="7" spans="1:46">
      <c r="A7" s="158" t="s">
        <v>1007</v>
      </c>
      <c r="B7" s="159"/>
      <c r="C7" s="88" t="s">
        <v>338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>
        <f>IF(SUM(D7:M7)&gt;5,"5",SUM(D7:M7))</f>
        <v>0</v>
      </c>
      <c r="O7" s="12"/>
      <c r="P7" s="12"/>
      <c r="Q7" s="12"/>
      <c r="R7" s="12"/>
      <c r="S7" s="12">
        <f>IF(SUM(O7:R7)&gt;10,"10",IF(SUM(O7:R7)&lt;0,"0",SUM(O7:R7)))</f>
        <v>0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>
        <f>IF(SUM(T7:AG7)&gt;20,"20",SUM(T7:AG7))</f>
        <v>0</v>
      </c>
      <c r="AI7" s="12"/>
      <c r="AJ7" s="12"/>
      <c r="AK7" s="12"/>
      <c r="AL7" s="12"/>
      <c r="AM7" s="12">
        <f>IF(SUM(AI7:AL7)&gt;5,"5",SUM(AI7:AL7))</f>
        <v>0</v>
      </c>
      <c r="AN7" s="12"/>
      <c r="AO7" s="12"/>
      <c r="AP7" s="12"/>
      <c r="AQ7" s="12"/>
      <c r="AR7" s="12">
        <f>IF(SUM(AN7:AQ7)&gt;10,"10",SUM(AN7:AQ7))</f>
        <v>0</v>
      </c>
      <c r="AS7" s="12">
        <v>50</v>
      </c>
      <c r="AT7" s="12">
        <f>SUM(AR7+AM7+AH7+S7+N7+AS7)</f>
        <v>50</v>
      </c>
    </row>
    <row r="8" spans="1:46">
      <c r="A8" s="158" t="s">
        <v>339</v>
      </c>
      <c r="B8" s="159"/>
      <c r="C8" s="88" t="s">
        <v>340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>
        <f t="shared" ref="N8:N44" si="0">IF(SUM(D8:M8)&gt;5,"5",SUM(D8:M8))</f>
        <v>0</v>
      </c>
      <c r="O8" s="12"/>
      <c r="P8" s="12"/>
      <c r="Q8" s="12"/>
      <c r="R8" s="12"/>
      <c r="S8" s="12">
        <f t="shared" ref="S8:S44" si="1">IF(SUM(O8:R8)&gt;10,"10",IF(SUM(O8:R8)&lt;0,"0",SUM(O8:R8)))</f>
        <v>0</v>
      </c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>
        <f t="shared" ref="AH8:AH44" si="2">IF(SUM(T8:AG8)&gt;20,"20",SUM(T8:AG8))</f>
        <v>0</v>
      </c>
      <c r="AI8" s="12"/>
      <c r="AJ8" s="12"/>
      <c r="AK8" s="12"/>
      <c r="AL8" s="12"/>
      <c r="AM8" s="12">
        <f t="shared" ref="AM8:AM44" si="3">IF(SUM(AI8:AL8)&gt;5,"5",SUM(AI8:AL8))</f>
        <v>0</v>
      </c>
      <c r="AN8" s="12"/>
      <c r="AO8" s="12"/>
      <c r="AP8" s="12"/>
      <c r="AQ8" s="12"/>
      <c r="AR8" s="12">
        <f t="shared" ref="AR8:AR44" si="4">IF(SUM(AN8:AQ8)&gt;10,"10",SUM(AN8:AQ8))</f>
        <v>0</v>
      </c>
      <c r="AS8" s="12">
        <v>50</v>
      </c>
      <c r="AT8" s="12">
        <f t="shared" ref="AT8:AT44" si="5">SUM(AR8+AM8+AH8+S8+N8+AS8)</f>
        <v>50</v>
      </c>
    </row>
    <row r="9" spans="1:46">
      <c r="A9" s="158" t="s">
        <v>341</v>
      </c>
      <c r="B9" s="159"/>
      <c r="C9" s="88" t="s">
        <v>342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>
        <f t="shared" si="0"/>
        <v>0</v>
      </c>
      <c r="O9" s="12"/>
      <c r="P9" s="12"/>
      <c r="Q9" s="12"/>
      <c r="R9" s="12"/>
      <c r="S9" s="12">
        <f t="shared" si="1"/>
        <v>0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>
        <f t="shared" si="2"/>
        <v>0</v>
      </c>
      <c r="AI9" s="12"/>
      <c r="AJ9" s="12"/>
      <c r="AK9" s="12"/>
      <c r="AL9" s="12"/>
      <c r="AM9" s="12">
        <f t="shared" si="3"/>
        <v>0</v>
      </c>
      <c r="AN9" s="12">
        <v>3</v>
      </c>
      <c r="AO9" s="12"/>
      <c r="AP9" s="12"/>
      <c r="AQ9" s="12"/>
      <c r="AR9" s="12">
        <f t="shared" si="4"/>
        <v>3</v>
      </c>
      <c r="AS9" s="12">
        <v>50</v>
      </c>
      <c r="AT9" s="12">
        <f t="shared" si="5"/>
        <v>53</v>
      </c>
    </row>
    <row r="10" spans="1:46">
      <c r="A10" s="158" t="s">
        <v>343</v>
      </c>
      <c r="B10" s="159"/>
      <c r="C10" s="88" t="s">
        <v>344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>
        <f t="shared" si="0"/>
        <v>0</v>
      </c>
      <c r="O10" s="12"/>
      <c r="P10" s="12"/>
      <c r="Q10" s="12"/>
      <c r="R10" s="12"/>
      <c r="S10" s="12">
        <f t="shared" si="1"/>
        <v>0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>
        <f t="shared" si="2"/>
        <v>0</v>
      </c>
      <c r="AI10" s="12"/>
      <c r="AJ10" s="12"/>
      <c r="AK10" s="12"/>
      <c r="AL10" s="12"/>
      <c r="AM10" s="12">
        <f t="shared" si="3"/>
        <v>0</v>
      </c>
      <c r="AN10" s="12"/>
      <c r="AO10" s="12"/>
      <c r="AP10" s="12"/>
      <c r="AQ10" s="12"/>
      <c r="AR10" s="12">
        <f t="shared" si="4"/>
        <v>0</v>
      </c>
      <c r="AS10" s="12">
        <v>50</v>
      </c>
      <c r="AT10" s="12">
        <f t="shared" si="5"/>
        <v>50</v>
      </c>
    </row>
    <row r="11" spans="1:46">
      <c r="A11" s="158" t="s">
        <v>345</v>
      </c>
      <c r="B11" s="159"/>
      <c r="C11" s="88" t="s">
        <v>346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>
        <f t="shared" si="0"/>
        <v>0</v>
      </c>
      <c r="O11" s="12">
        <v>3</v>
      </c>
      <c r="P11" s="12"/>
      <c r="Q11" s="12"/>
      <c r="R11" s="12"/>
      <c r="S11" s="12">
        <f t="shared" si="1"/>
        <v>3</v>
      </c>
      <c r="T11" s="12"/>
      <c r="U11" s="12">
        <v>5</v>
      </c>
      <c r="V11" s="12"/>
      <c r="W11" s="12"/>
      <c r="X11" s="12"/>
      <c r="Y11" s="12"/>
      <c r="Z11" s="12">
        <v>5</v>
      </c>
      <c r="AA11" s="12"/>
      <c r="AB11" s="12"/>
      <c r="AC11" s="12"/>
      <c r="AD11" s="12"/>
      <c r="AE11" s="12">
        <v>5</v>
      </c>
      <c r="AF11" s="12"/>
      <c r="AG11" s="12"/>
      <c r="AH11" s="12">
        <f t="shared" si="2"/>
        <v>15</v>
      </c>
      <c r="AI11" s="12">
        <v>2</v>
      </c>
      <c r="AJ11" s="12"/>
      <c r="AK11" s="12"/>
      <c r="AL11" s="12"/>
      <c r="AM11" s="12">
        <f t="shared" si="3"/>
        <v>2</v>
      </c>
      <c r="AN11" s="12"/>
      <c r="AO11" s="12"/>
      <c r="AP11" s="12"/>
      <c r="AQ11" s="12"/>
      <c r="AR11" s="12">
        <f t="shared" si="4"/>
        <v>0</v>
      </c>
      <c r="AS11" s="12">
        <v>50</v>
      </c>
      <c r="AT11" s="12">
        <f t="shared" si="5"/>
        <v>70</v>
      </c>
    </row>
    <row r="12" spans="1:46">
      <c r="A12" s="158" t="s">
        <v>347</v>
      </c>
      <c r="B12" s="159"/>
      <c r="C12" s="88" t="s">
        <v>348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>
        <f t="shared" si="0"/>
        <v>0</v>
      </c>
      <c r="O12" s="12"/>
      <c r="P12" s="12"/>
      <c r="Q12" s="12"/>
      <c r="R12" s="12"/>
      <c r="S12" s="12">
        <f t="shared" si="1"/>
        <v>0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>
        <f t="shared" si="2"/>
        <v>0</v>
      </c>
      <c r="AI12" s="12"/>
      <c r="AJ12" s="12"/>
      <c r="AK12" s="12"/>
      <c r="AL12" s="12"/>
      <c r="AM12" s="12">
        <f t="shared" si="3"/>
        <v>0</v>
      </c>
      <c r="AN12" s="12"/>
      <c r="AO12" s="12"/>
      <c r="AP12" s="12"/>
      <c r="AQ12" s="12"/>
      <c r="AR12" s="12">
        <f t="shared" si="4"/>
        <v>0</v>
      </c>
      <c r="AS12" s="12">
        <v>50</v>
      </c>
      <c r="AT12" s="12">
        <f t="shared" si="5"/>
        <v>50</v>
      </c>
    </row>
    <row r="13" spans="1:46">
      <c r="A13" s="158" t="s">
        <v>349</v>
      </c>
      <c r="B13" s="159"/>
      <c r="C13" s="88" t="s">
        <v>350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>
        <f t="shared" si="0"/>
        <v>0</v>
      </c>
      <c r="O13" s="12"/>
      <c r="P13" s="12"/>
      <c r="Q13" s="12"/>
      <c r="R13" s="12"/>
      <c r="S13" s="12">
        <f t="shared" si="1"/>
        <v>0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>
        <f t="shared" si="2"/>
        <v>0</v>
      </c>
      <c r="AI13" s="12"/>
      <c r="AJ13" s="12"/>
      <c r="AK13" s="12"/>
      <c r="AL13" s="12"/>
      <c r="AM13" s="12">
        <f t="shared" si="3"/>
        <v>0</v>
      </c>
      <c r="AN13" s="12"/>
      <c r="AO13" s="12"/>
      <c r="AP13" s="12"/>
      <c r="AQ13" s="12"/>
      <c r="AR13" s="12">
        <f t="shared" si="4"/>
        <v>0</v>
      </c>
      <c r="AS13" s="12">
        <v>50</v>
      </c>
      <c r="AT13" s="12">
        <f t="shared" si="5"/>
        <v>50</v>
      </c>
    </row>
    <row r="14" spans="1:46">
      <c r="A14" s="158" t="s">
        <v>351</v>
      </c>
      <c r="B14" s="159"/>
      <c r="C14" s="88" t="s">
        <v>352</v>
      </c>
      <c r="D14" s="12"/>
      <c r="E14" s="12"/>
      <c r="F14" s="12">
        <v>2</v>
      </c>
      <c r="G14" s="12"/>
      <c r="H14" s="12"/>
      <c r="I14" s="12"/>
      <c r="J14" s="12"/>
      <c r="K14" s="12"/>
      <c r="L14" s="12"/>
      <c r="M14" s="12"/>
      <c r="N14" s="12">
        <f t="shared" si="0"/>
        <v>2</v>
      </c>
      <c r="O14" s="12"/>
      <c r="P14" s="12"/>
      <c r="Q14" s="12"/>
      <c r="R14" s="12"/>
      <c r="S14" s="12">
        <f t="shared" si="1"/>
        <v>0</v>
      </c>
      <c r="T14" s="12"/>
      <c r="U14" s="12">
        <v>5</v>
      </c>
      <c r="V14" s="12"/>
      <c r="W14" s="12"/>
      <c r="X14" s="12"/>
      <c r="Y14" s="12"/>
      <c r="Z14" s="12">
        <v>5</v>
      </c>
      <c r="AA14" s="12">
        <v>2</v>
      </c>
      <c r="AB14" s="12">
        <v>3</v>
      </c>
      <c r="AC14" s="12">
        <v>3</v>
      </c>
      <c r="AD14" s="12"/>
      <c r="AE14" s="12">
        <v>5</v>
      </c>
      <c r="AF14" s="12"/>
      <c r="AG14" s="12">
        <v>5</v>
      </c>
      <c r="AH14" s="12" t="str">
        <f t="shared" si="2"/>
        <v>20</v>
      </c>
      <c r="AI14" s="12"/>
      <c r="AJ14" s="12"/>
      <c r="AK14" s="12"/>
      <c r="AL14" s="12"/>
      <c r="AM14" s="12">
        <f t="shared" si="3"/>
        <v>0</v>
      </c>
      <c r="AN14" s="12"/>
      <c r="AO14" s="12"/>
      <c r="AP14" s="12"/>
      <c r="AQ14" s="12"/>
      <c r="AR14" s="12">
        <f t="shared" si="4"/>
        <v>0</v>
      </c>
      <c r="AS14" s="12">
        <v>50</v>
      </c>
      <c r="AT14" s="12">
        <f t="shared" si="5"/>
        <v>72</v>
      </c>
    </row>
    <row r="15" spans="1:46">
      <c r="A15" s="158" t="s">
        <v>353</v>
      </c>
      <c r="B15" s="159"/>
      <c r="C15" s="88" t="s">
        <v>354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>
        <f t="shared" si="0"/>
        <v>0</v>
      </c>
      <c r="O15" s="12"/>
      <c r="P15" s="12"/>
      <c r="Q15" s="12"/>
      <c r="R15" s="12"/>
      <c r="S15" s="12">
        <f t="shared" si="1"/>
        <v>0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>
        <f t="shared" si="2"/>
        <v>0</v>
      </c>
      <c r="AI15" s="12"/>
      <c r="AJ15" s="12"/>
      <c r="AK15" s="12"/>
      <c r="AL15" s="12"/>
      <c r="AM15" s="12">
        <f t="shared" si="3"/>
        <v>0</v>
      </c>
      <c r="AN15" s="12">
        <v>3</v>
      </c>
      <c r="AO15" s="12"/>
      <c r="AP15" s="12"/>
      <c r="AQ15" s="12"/>
      <c r="AR15" s="12">
        <f t="shared" si="4"/>
        <v>3</v>
      </c>
      <c r="AS15" s="12">
        <v>50</v>
      </c>
      <c r="AT15" s="12">
        <f t="shared" si="5"/>
        <v>53</v>
      </c>
    </row>
    <row r="16" spans="1:46">
      <c r="A16" s="158" t="s">
        <v>355</v>
      </c>
      <c r="B16" s="159"/>
      <c r="C16" s="88" t="s">
        <v>356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>
        <f t="shared" si="0"/>
        <v>0</v>
      </c>
      <c r="O16" s="12"/>
      <c r="P16" s="12"/>
      <c r="Q16" s="12"/>
      <c r="R16" s="12"/>
      <c r="S16" s="12">
        <f t="shared" si="1"/>
        <v>0</v>
      </c>
      <c r="T16" s="12"/>
      <c r="U16" s="12"/>
      <c r="V16" s="12">
        <v>3</v>
      </c>
      <c r="W16" s="12"/>
      <c r="X16" s="12"/>
      <c r="Y16" s="12">
        <v>3</v>
      </c>
      <c r="Z16" s="12"/>
      <c r="AA16" s="12"/>
      <c r="AB16" s="12"/>
      <c r="AC16" s="12"/>
      <c r="AD16" s="12"/>
      <c r="AE16" s="12"/>
      <c r="AF16" s="12"/>
      <c r="AG16" s="12"/>
      <c r="AH16" s="12">
        <f t="shared" si="2"/>
        <v>6</v>
      </c>
      <c r="AI16" s="12"/>
      <c r="AJ16" s="12"/>
      <c r="AK16" s="12"/>
      <c r="AL16" s="12"/>
      <c r="AM16" s="12">
        <f t="shared" si="3"/>
        <v>0</v>
      </c>
      <c r="AN16" s="12"/>
      <c r="AO16" s="12"/>
      <c r="AP16" s="12"/>
      <c r="AQ16" s="12"/>
      <c r="AR16" s="12">
        <f t="shared" si="4"/>
        <v>0</v>
      </c>
      <c r="AS16" s="12">
        <v>50</v>
      </c>
      <c r="AT16" s="12">
        <f t="shared" si="5"/>
        <v>56</v>
      </c>
    </row>
    <row r="17" spans="1:46">
      <c r="A17" s="158" t="s">
        <v>357</v>
      </c>
      <c r="B17" s="159"/>
      <c r="C17" s="88" t="s">
        <v>358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>
        <f t="shared" si="0"/>
        <v>0</v>
      </c>
      <c r="O17" s="12"/>
      <c r="P17" s="12"/>
      <c r="Q17" s="12"/>
      <c r="R17" s="12"/>
      <c r="S17" s="12">
        <f t="shared" si="1"/>
        <v>0</v>
      </c>
      <c r="T17" s="12">
        <v>5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>
        <f t="shared" si="2"/>
        <v>5</v>
      </c>
      <c r="AI17" s="12"/>
      <c r="AJ17" s="12"/>
      <c r="AK17" s="12"/>
      <c r="AL17" s="12"/>
      <c r="AM17" s="12">
        <f t="shared" si="3"/>
        <v>0</v>
      </c>
      <c r="AN17" s="12"/>
      <c r="AO17" s="12"/>
      <c r="AP17" s="12"/>
      <c r="AQ17" s="12"/>
      <c r="AR17" s="12">
        <f t="shared" si="4"/>
        <v>0</v>
      </c>
      <c r="AS17" s="12">
        <v>50</v>
      </c>
      <c r="AT17" s="12">
        <f t="shared" si="5"/>
        <v>55</v>
      </c>
    </row>
    <row r="18" spans="1:46">
      <c r="A18" s="158" t="s">
        <v>359</v>
      </c>
      <c r="B18" s="159"/>
      <c r="C18" s="88" t="s">
        <v>360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>
        <f t="shared" si="0"/>
        <v>0</v>
      </c>
      <c r="O18" s="12"/>
      <c r="P18" s="12"/>
      <c r="Q18" s="12"/>
      <c r="R18" s="12"/>
      <c r="S18" s="12">
        <f t="shared" si="1"/>
        <v>0</v>
      </c>
      <c r="T18" s="12">
        <v>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>
        <f t="shared" si="2"/>
        <v>5</v>
      </c>
      <c r="AI18" s="12"/>
      <c r="AJ18" s="12"/>
      <c r="AK18" s="12"/>
      <c r="AL18" s="12"/>
      <c r="AM18" s="12">
        <f t="shared" si="3"/>
        <v>0</v>
      </c>
      <c r="AN18" s="12"/>
      <c r="AO18" s="12">
        <v>2</v>
      </c>
      <c r="AP18" s="12"/>
      <c r="AQ18" s="12"/>
      <c r="AR18" s="12">
        <f t="shared" si="4"/>
        <v>2</v>
      </c>
      <c r="AS18" s="12">
        <v>50</v>
      </c>
      <c r="AT18" s="12">
        <f t="shared" si="5"/>
        <v>57</v>
      </c>
    </row>
    <row r="19" spans="1:46">
      <c r="A19" s="158" t="s">
        <v>361</v>
      </c>
      <c r="B19" s="159"/>
      <c r="C19" s="88" t="s">
        <v>362</v>
      </c>
      <c r="D19" s="12">
        <v>2</v>
      </c>
      <c r="E19" s="12">
        <v>2</v>
      </c>
      <c r="F19" s="12"/>
      <c r="G19" s="12">
        <v>1</v>
      </c>
      <c r="H19" s="12">
        <v>2</v>
      </c>
      <c r="I19" s="12">
        <v>1</v>
      </c>
      <c r="J19" s="12">
        <v>1</v>
      </c>
      <c r="K19" s="12">
        <v>1</v>
      </c>
      <c r="L19" s="12">
        <v>1</v>
      </c>
      <c r="M19" s="12">
        <v>2</v>
      </c>
      <c r="N19" s="12" t="str">
        <f t="shared" si="0"/>
        <v>5</v>
      </c>
      <c r="O19" s="12">
        <v>3</v>
      </c>
      <c r="P19" s="12"/>
      <c r="Q19" s="12"/>
      <c r="R19" s="12"/>
      <c r="S19" s="12">
        <f t="shared" si="1"/>
        <v>3</v>
      </c>
      <c r="T19" s="12"/>
      <c r="U19" s="12"/>
      <c r="V19" s="12"/>
      <c r="W19" s="12"/>
      <c r="X19" s="12"/>
      <c r="Y19" s="12"/>
      <c r="Z19" s="12">
        <v>5</v>
      </c>
      <c r="AA19" s="12"/>
      <c r="AB19" s="12"/>
      <c r="AC19" s="12"/>
      <c r="AD19" s="12">
        <v>3</v>
      </c>
      <c r="AE19" s="12"/>
      <c r="AF19" s="12"/>
      <c r="AG19" s="12"/>
      <c r="AH19" s="12">
        <f t="shared" si="2"/>
        <v>8</v>
      </c>
      <c r="AI19" s="12"/>
      <c r="AJ19" s="12"/>
      <c r="AK19" s="12"/>
      <c r="AL19" s="12"/>
      <c r="AM19" s="12">
        <f t="shared" si="3"/>
        <v>0</v>
      </c>
      <c r="AN19" s="12"/>
      <c r="AO19" s="12"/>
      <c r="AP19" s="12"/>
      <c r="AQ19" s="12"/>
      <c r="AR19" s="12">
        <f t="shared" si="4"/>
        <v>0</v>
      </c>
      <c r="AS19" s="12">
        <v>50</v>
      </c>
      <c r="AT19" s="12">
        <f t="shared" si="5"/>
        <v>66</v>
      </c>
    </row>
    <row r="20" spans="1:46">
      <c r="A20" s="158" t="s">
        <v>363</v>
      </c>
      <c r="B20" s="159"/>
      <c r="C20" s="88" t="s">
        <v>364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>
        <f t="shared" si="0"/>
        <v>0</v>
      </c>
      <c r="O20" s="12"/>
      <c r="P20" s="12"/>
      <c r="Q20" s="12"/>
      <c r="R20" s="12"/>
      <c r="S20" s="12">
        <f t="shared" si="1"/>
        <v>0</v>
      </c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>
        <f t="shared" si="2"/>
        <v>0</v>
      </c>
      <c r="AI20" s="12"/>
      <c r="AJ20" s="12"/>
      <c r="AK20" s="12"/>
      <c r="AL20" s="12"/>
      <c r="AM20" s="12">
        <f t="shared" si="3"/>
        <v>0</v>
      </c>
      <c r="AN20" s="12"/>
      <c r="AO20" s="12"/>
      <c r="AP20" s="12"/>
      <c r="AQ20" s="12"/>
      <c r="AR20" s="12">
        <f t="shared" si="4"/>
        <v>0</v>
      </c>
      <c r="AS20" s="12">
        <v>50</v>
      </c>
      <c r="AT20" s="12">
        <f t="shared" si="5"/>
        <v>50</v>
      </c>
    </row>
    <row r="21" spans="1:46">
      <c r="A21" s="158" t="s">
        <v>365</v>
      </c>
      <c r="B21" s="159"/>
      <c r="C21" s="88" t="s">
        <v>366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>
        <f t="shared" si="0"/>
        <v>0</v>
      </c>
      <c r="O21" s="12"/>
      <c r="P21" s="12"/>
      <c r="Q21" s="12"/>
      <c r="R21" s="12"/>
      <c r="S21" s="12">
        <f t="shared" si="1"/>
        <v>0</v>
      </c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>
        <f t="shared" si="2"/>
        <v>0</v>
      </c>
      <c r="AI21" s="12"/>
      <c r="AJ21" s="12"/>
      <c r="AK21" s="12"/>
      <c r="AL21" s="12"/>
      <c r="AM21" s="12">
        <f t="shared" si="3"/>
        <v>0</v>
      </c>
      <c r="AN21" s="12"/>
      <c r="AO21" s="12"/>
      <c r="AP21" s="12"/>
      <c r="AQ21" s="12"/>
      <c r="AR21" s="12">
        <f t="shared" si="4"/>
        <v>0</v>
      </c>
      <c r="AS21" s="12">
        <v>50</v>
      </c>
      <c r="AT21" s="12">
        <f t="shared" si="5"/>
        <v>50</v>
      </c>
    </row>
    <row r="22" spans="1:46">
      <c r="A22" s="158" t="s">
        <v>367</v>
      </c>
      <c r="B22" s="159"/>
      <c r="C22" s="88" t="s">
        <v>368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>
        <f t="shared" si="0"/>
        <v>0</v>
      </c>
      <c r="O22" s="12"/>
      <c r="P22" s="12"/>
      <c r="Q22" s="12"/>
      <c r="R22" s="12"/>
      <c r="S22" s="12">
        <f t="shared" si="1"/>
        <v>0</v>
      </c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>
        <f t="shared" si="2"/>
        <v>0</v>
      </c>
      <c r="AI22" s="12"/>
      <c r="AJ22" s="12"/>
      <c r="AK22" s="12"/>
      <c r="AL22" s="12"/>
      <c r="AM22" s="12">
        <f t="shared" si="3"/>
        <v>0</v>
      </c>
      <c r="AN22" s="12"/>
      <c r="AO22" s="12"/>
      <c r="AP22" s="12"/>
      <c r="AQ22" s="12"/>
      <c r="AR22" s="12">
        <f t="shared" si="4"/>
        <v>0</v>
      </c>
      <c r="AS22" s="12">
        <v>50</v>
      </c>
      <c r="AT22" s="12">
        <f t="shared" si="5"/>
        <v>50</v>
      </c>
    </row>
    <row r="23" spans="1:46">
      <c r="A23" s="158" t="s">
        <v>369</v>
      </c>
      <c r="B23" s="159"/>
      <c r="C23" s="88" t="s">
        <v>370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>
        <f t="shared" si="0"/>
        <v>0</v>
      </c>
      <c r="O23" s="12"/>
      <c r="P23" s="12"/>
      <c r="Q23" s="12"/>
      <c r="R23" s="12"/>
      <c r="S23" s="12">
        <f t="shared" si="1"/>
        <v>0</v>
      </c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>
        <v>3</v>
      </c>
      <c r="AG23" s="12"/>
      <c r="AH23" s="12">
        <f t="shared" si="2"/>
        <v>3</v>
      </c>
      <c r="AI23" s="12"/>
      <c r="AJ23" s="12"/>
      <c r="AK23" s="12"/>
      <c r="AL23" s="12"/>
      <c r="AM23" s="12">
        <f t="shared" si="3"/>
        <v>0</v>
      </c>
      <c r="AN23" s="12"/>
      <c r="AO23" s="12"/>
      <c r="AP23" s="12"/>
      <c r="AQ23" s="12"/>
      <c r="AR23" s="12">
        <f t="shared" si="4"/>
        <v>0</v>
      </c>
      <c r="AS23" s="12">
        <v>50</v>
      </c>
      <c r="AT23" s="12">
        <f t="shared" si="5"/>
        <v>53</v>
      </c>
    </row>
    <row r="24" spans="1:46">
      <c r="A24" s="158" t="s">
        <v>371</v>
      </c>
      <c r="B24" s="159"/>
      <c r="C24" s="88" t="s">
        <v>372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>
        <f t="shared" si="0"/>
        <v>0</v>
      </c>
      <c r="O24" s="12"/>
      <c r="P24" s="12"/>
      <c r="Q24" s="12"/>
      <c r="R24" s="12"/>
      <c r="S24" s="12">
        <f t="shared" si="1"/>
        <v>0</v>
      </c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>
        <f t="shared" si="2"/>
        <v>0</v>
      </c>
      <c r="AI24" s="12"/>
      <c r="AJ24" s="12"/>
      <c r="AK24" s="12"/>
      <c r="AL24" s="12"/>
      <c r="AM24" s="12">
        <f t="shared" si="3"/>
        <v>0</v>
      </c>
      <c r="AN24" s="12"/>
      <c r="AO24" s="12"/>
      <c r="AP24" s="12"/>
      <c r="AQ24" s="12"/>
      <c r="AR24" s="12">
        <f t="shared" si="4"/>
        <v>0</v>
      </c>
      <c r="AS24" s="12">
        <v>50</v>
      </c>
      <c r="AT24" s="12">
        <f t="shared" si="5"/>
        <v>50</v>
      </c>
    </row>
    <row r="25" spans="1:46">
      <c r="A25" s="158" t="s">
        <v>373</v>
      </c>
      <c r="B25" s="159"/>
      <c r="C25" s="88" t="s">
        <v>374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>
        <f t="shared" si="0"/>
        <v>0</v>
      </c>
      <c r="O25" s="12"/>
      <c r="P25" s="12"/>
      <c r="Q25" s="12"/>
      <c r="R25" s="12"/>
      <c r="S25" s="12">
        <f t="shared" si="1"/>
        <v>0</v>
      </c>
      <c r="T25" s="12"/>
      <c r="U25" s="12"/>
      <c r="V25" s="12"/>
      <c r="W25" s="12"/>
      <c r="X25" s="12">
        <v>5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>
        <f t="shared" si="2"/>
        <v>5</v>
      </c>
      <c r="AI25" s="12"/>
      <c r="AJ25" s="12"/>
      <c r="AK25" s="12"/>
      <c r="AL25" s="12"/>
      <c r="AM25" s="12">
        <f t="shared" si="3"/>
        <v>0</v>
      </c>
      <c r="AN25" s="12"/>
      <c r="AO25" s="12"/>
      <c r="AP25" s="12"/>
      <c r="AQ25" s="12"/>
      <c r="AR25" s="12">
        <f t="shared" si="4"/>
        <v>0</v>
      </c>
      <c r="AS25" s="12">
        <v>50</v>
      </c>
      <c r="AT25" s="12">
        <f t="shared" si="5"/>
        <v>55</v>
      </c>
    </row>
    <row r="26" spans="1:46">
      <c r="A26" s="158" t="s">
        <v>375</v>
      </c>
      <c r="B26" s="159"/>
      <c r="C26" s="88" t="s">
        <v>376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>
        <f t="shared" si="0"/>
        <v>0</v>
      </c>
      <c r="O26" s="12"/>
      <c r="P26" s="12"/>
      <c r="Q26" s="12"/>
      <c r="R26" s="12"/>
      <c r="S26" s="12">
        <f t="shared" si="1"/>
        <v>0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>
        <f t="shared" si="2"/>
        <v>0</v>
      </c>
      <c r="AI26" s="12"/>
      <c r="AJ26" s="12"/>
      <c r="AK26" s="12"/>
      <c r="AL26" s="12"/>
      <c r="AM26" s="12">
        <f t="shared" si="3"/>
        <v>0</v>
      </c>
      <c r="AN26" s="12"/>
      <c r="AO26" s="12"/>
      <c r="AP26" s="12"/>
      <c r="AQ26" s="12"/>
      <c r="AR26" s="12">
        <f t="shared" si="4"/>
        <v>0</v>
      </c>
      <c r="AS26" s="12">
        <v>50</v>
      </c>
      <c r="AT26" s="12">
        <f t="shared" si="5"/>
        <v>50</v>
      </c>
    </row>
    <row r="27" spans="1:46">
      <c r="A27" s="158" t="s">
        <v>377</v>
      </c>
      <c r="B27" s="159"/>
      <c r="C27" s="88" t="s">
        <v>378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>
        <f t="shared" si="0"/>
        <v>0</v>
      </c>
      <c r="O27" s="12"/>
      <c r="P27" s="12"/>
      <c r="Q27" s="12"/>
      <c r="R27" s="12"/>
      <c r="S27" s="12">
        <f t="shared" si="1"/>
        <v>0</v>
      </c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>
        <f t="shared" si="2"/>
        <v>0</v>
      </c>
      <c r="AI27" s="12"/>
      <c r="AJ27" s="12"/>
      <c r="AK27" s="12"/>
      <c r="AL27" s="12"/>
      <c r="AM27" s="12">
        <f t="shared" si="3"/>
        <v>0</v>
      </c>
      <c r="AN27" s="12"/>
      <c r="AO27" s="12"/>
      <c r="AP27" s="12"/>
      <c r="AQ27" s="12"/>
      <c r="AR27" s="12">
        <f t="shared" si="4"/>
        <v>0</v>
      </c>
      <c r="AS27" s="12">
        <v>50</v>
      </c>
      <c r="AT27" s="12">
        <f t="shared" si="5"/>
        <v>50</v>
      </c>
    </row>
    <row r="28" spans="1:46">
      <c r="A28" s="158" t="s">
        <v>379</v>
      </c>
      <c r="B28" s="159"/>
      <c r="C28" s="88" t="s">
        <v>380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>
        <f t="shared" si="0"/>
        <v>0</v>
      </c>
      <c r="O28" s="12"/>
      <c r="P28" s="12"/>
      <c r="Q28" s="12"/>
      <c r="R28" s="12"/>
      <c r="S28" s="12">
        <f t="shared" si="1"/>
        <v>0</v>
      </c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>
        <f t="shared" si="2"/>
        <v>0</v>
      </c>
      <c r="AI28" s="12"/>
      <c r="AJ28" s="12"/>
      <c r="AK28" s="12"/>
      <c r="AL28" s="12"/>
      <c r="AM28" s="12">
        <f t="shared" si="3"/>
        <v>0</v>
      </c>
      <c r="AN28" s="12"/>
      <c r="AO28" s="12"/>
      <c r="AP28" s="12"/>
      <c r="AQ28" s="12"/>
      <c r="AR28" s="12">
        <f t="shared" si="4"/>
        <v>0</v>
      </c>
      <c r="AS28" s="12">
        <v>50</v>
      </c>
      <c r="AT28" s="12">
        <f t="shared" si="5"/>
        <v>50</v>
      </c>
    </row>
    <row r="29" spans="1:46">
      <c r="A29" s="158" t="s">
        <v>381</v>
      </c>
      <c r="B29" s="159"/>
      <c r="C29" s="88" t="s">
        <v>382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>
        <f t="shared" si="0"/>
        <v>0</v>
      </c>
      <c r="O29" s="12"/>
      <c r="P29" s="12"/>
      <c r="Q29" s="12"/>
      <c r="R29" s="12"/>
      <c r="S29" s="12">
        <f t="shared" si="1"/>
        <v>0</v>
      </c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>
        <f t="shared" si="2"/>
        <v>0</v>
      </c>
      <c r="AI29" s="12"/>
      <c r="AJ29" s="12"/>
      <c r="AK29" s="12"/>
      <c r="AL29" s="12"/>
      <c r="AM29" s="12">
        <f t="shared" si="3"/>
        <v>0</v>
      </c>
      <c r="AN29" s="12"/>
      <c r="AO29" s="12"/>
      <c r="AP29" s="12"/>
      <c r="AQ29" s="12"/>
      <c r="AR29" s="12">
        <f t="shared" si="4"/>
        <v>0</v>
      </c>
      <c r="AS29" s="12">
        <v>50</v>
      </c>
      <c r="AT29" s="12">
        <f t="shared" si="5"/>
        <v>50</v>
      </c>
    </row>
    <row r="30" spans="1:46">
      <c r="A30" s="158" t="s">
        <v>383</v>
      </c>
      <c r="B30" s="159"/>
      <c r="C30" s="88" t="s">
        <v>384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>
        <f t="shared" si="0"/>
        <v>0</v>
      </c>
      <c r="O30" s="12"/>
      <c r="P30" s="12"/>
      <c r="Q30" s="12"/>
      <c r="R30" s="12"/>
      <c r="S30" s="12">
        <f t="shared" si="1"/>
        <v>0</v>
      </c>
      <c r="T30" s="12"/>
      <c r="U30" s="12"/>
      <c r="V30" s="12"/>
      <c r="W30" s="12"/>
      <c r="X30" s="12"/>
      <c r="Y30" s="12"/>
      <c r="Z30" s="12">
        <v>4</v>
      </c>
      <c r="AA30" s="12"/>
      <c r="AB30" s="12"/>
      <c r="AC30" s="12"/>
      <c r="AD30" s="12"/>
      <c r="AE30" s="12"/>
      <c r="AF30" s="12"/>
      <c r="AG30" s="12"/>
      <c r="AH30" s="12">
        <f t="shared" si="2"/>
        <v>4</v>
      </c>
      <c r="AI30" s="12"/>
      <c r="AJ30" s="12"/>
      <c r="AK30" s="12"/>
      <c r="AL30" s="12"/>
      <c r="AM30" s="12">
        <f t="shared" si="3"/>
        <v>0</v>
      </c>
      <c r="AN30" s="12"/>
      <c r="AO30" s="12"/>
      <c r="AP30" s="12"/>
      <c r="AQ30" s="12"/>
      <c r="AR30" s="12">
        <f t="shared" si="4"/>
        <v>0</v>
      </c>
      <c r="AS30" s="12">
        <v>50</v>
      </c>
      <c r="AT30" s="12">
        <f t="shared" si="5"/>
        <v>54</v>
      </c>
    </row>
    <row r="31" spans="1:46">
      <c r="A31" s="158" t="s">
        <v>385</v>
      </c>
      <c r="B31" s="159"/>
      <c r="C31" s="88" t="s">
        <v>386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>
        <f t="shared" si="0"/>
        <v>0</v>
      </c>
      <c r="O31" s="12"/>
      <c r="P31" s="12"/>
      <c r="Q31" s="12"/>
      <c r="R31" s="12"/>
      <c r="S31" s="12">
        <f t="shared" si="1"/>
        <v>0</v>
      </c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>
        <f t="shared" si="2"/>
        <v>0</v>
      </c>
      <c r="AI31" s="12"/>
      <c r="AJ31" s="12"/>
      <c r="AK31" s="12"/>
      <c r="AL31" s="12"/>
      <c r="AM31" s="12">
        <f t="shared" si="3"/>
        <v>0</v>
      </c>
      <c r="AN31" s="12"/>
      <c r="AO31" s="12"/>
      <c r="AP31" s="12"/>
      <c r="AQ31" s="12"/>
      <c r="AR31" s="12">
        <f t="shared" si="4"/>
        <v>0</v>
      </c>
      <c r="AS31" s="12">
        <v>50</v>
      </c>
      <c r="AT31" s="12">
        <f t="shared" si="5"/>
        <v>50</v>
      </c>
    </row>
    <row r="32" spans="1:46">
      <c r="A32" s="158" t="s">
        <v>387</v>
      </c>
      <c r="B32" s="159"/>
      <c r="C32" s="88" t="s">
        <v>388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>
        <f t="shared" si="0"/>
        <v>0</v>
      </c>
      <c r="O32" s="12"/>
      <c r="P32" s="12"/>
      <c r="Q32" s="12"/>
      <c r="R32" s="12"/>
      <c r="S32" s="12">
        <f t="shared" si="1"/>
        <v>0</v>
      </c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>
        <f t="shared" si="2"/>
        <v>0</v>
      </c>
      <c r="AI32" s="12"/>
      <c r="AJ32" s="12"/>
      <c r="AK32" s="12"/>
      <c r="AL32" s="12"/>
      <c r="AM32" s="12">
        <f t="shared" si="3"/>
        <v>0</v>
      </c>
      <c r="AN32" s="12"/>
      <c r="AO32" s="12"/>
      <c r="AP32" s="12"/>
      <c r="AQ32" s="12"/>
      <c r="AR32" s="12">
        <f t="shared" si="4"/>
        <v>0</v>
      </c>
      <c r="AS32" s="12">
        <v>50</v>
      </c>
      <c r="AT32" s="12">
        <f t="shared" si="5"/>
        <v>50</v>
      </c>
    </row>
    <row r="33" spans="1:46">
      <c r="A33" s="158" t="s">
        <v>389</v>
      </c>
      <c r="B33" s="159"/>
      <c r="C33" s="88" t="s">
        <v>390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>
        <f t="shared" si="0"/>
        <v>0</v>
      </c>
      <c r="O33" s="12"/>
      <c r="P33" s="27"/>
      <c r="Q33" s="27"/>
      <c r="R33" s="27"/>
      <c r="S33" s="12">
        <f t="shared" si="1"/>
        <v>0</v>
      </c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>
        <f t="shared" si="2"/>
        <v>0</v>
      </c>
      <c r="AI33" s="12"/>
      <c r="AJ33" s="27"/>
      <c r="AK33" s="27"/>
      <c r="AL33" s="27"/>
      <c r="AM33" s="12">
        <f t="shared" si="3"/>
        <v>0</v>
      </c>
      <c r="AN33" s="12"/>
      <c r="AO33" s="12"/>
      <c r="AP33" s="27"/>
      <c r="AQ33" s="27"/>
      <c r="AR33" s="12">
        <f t="shared" si="4"/>
        <v>0</v>
      </c>
      <c r="AS33" s="12">
        <v>50</v>
      </c>
      <c r="AT33" s="12">
        <f t="shared" si="5"/>
        <v>50</v>
      </c>
    </row>
    <row r="34" spans="1:46" ht="36">
      <c r="A34" s="158" t="s">
        <v>391</v>
      </c>
      <c r="B34" s="159"/>
      <c r="C34" s="89" t="s">
        <v>392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>
        <f t="shared" si="0"/>
        <v>0</v>
      </c>
      <c r="O34" s="12"/>
      <c r="P34" s="12"/>
      <c r="Q34" s="12"/>
      <c r="R34" s="12"/>
      <c r="S34" s="12">
        <f t="shared" si="1"/>
        <v>0</v>
      </c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>
        <f t="shared" si="2"/>
        <v>0</v>
      </c>
      <c r="AI34" s="12"/>
      <c r="AJ34" s="12"/>
      <c r="AK34" s="12"/>
      <c r="AL34" s="12"/>
      <c r="AM34" s="12">
        <f t="shared" si="3"/>
        <v>0</v>
      </c>
      <c r="AN34" s="12"/>
      <c r="AO34" s="12"/>
      <c r="AP34" s="12"/>
      <c r="AQ34" s="12"/>
      <c r="AR34" s="12">
        <f t="shared" si="4"/>
        <v>0</v>
      </c>
      <c r="AS34" s="12">
        <v>50</v>
      </c>
      <c r="AT34" s="12">
        <f t="shared" si="5"/>
        <v>50</v>
      </c>
    </row>
    <row r="35" spans="1:46">
      <c r="A35" s="158" t="s">
        <v>393</v>
      </c>
      <c r="B35" s="159"/>
      <c r="C35" s="88" t="s">
        <v>394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>
        <f t="shared" si="0"/>
        <v>0</v>
      </c>
      <c r="O35" s="12"/>
      <c r="P35" s="12"/>
      <c r="Q35" s="12"/>
      <c r="R35" s="12"/>
      <c r="S35" s="12">
        <f t="shared" si="1"/>
        <v>0</v>
      </c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>
        <f t="shared" si="2"/>
        <v>0</v>
      </c>
      <c r="AI35" s="12"/>
      <c r="AJ35" s="12"/>
      <c r="AK35" s="12"/>
      <c r="AL35" s="12"/>
      <c r="AM35" s="12">
        <f t="shared" si="3"/>
        <v>0</v>
      </c>
      <c r="AN35" s="12"/>
      <c r="AO35" s="12"/>
      <c r="AP35" s="12"/>
      <c r="AQ35" s="12"/>
      <c r="AR35" s="12">
        <f t="shared" si="4"/>
        <v>0</v>
      </c>
      <c r="AS35" s="12">
        <v>50</v>
      </c>
      <c r="AT35" s="12">
        <f t="shared" si="5"/>
        <v>50</v>
      </c>
    </row>
    <row r="36" spans="1:46">
      <c r="A36" s="158" t="s">
        <v>395</v>
      </c>
      <c r="B36" s="159"/>
      <c r="C36" s="88" t="s">
        <v>396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>
        <f t="shared" si="0"/>
        <v>0</v>
      </c>
      <c r="O36" s="12"/>
      <c r="P36" s="12"/>
      <c r="Q36" s="12"/>
      <c r="R36" s="12"/>
      <c r="S36" s="12">
        <f t="shared" si="1"/>
        <v>0</v>
      </c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>
        <f t="shared" si="2"/>
        <v>0</v>
      </c>
      <c r="AI36" s="12"/>
      <c r="AJ36" s="12"/>
      <c r="AK36" s="12"/>
      <c r="AL36" s="12"/>
      <c r="AM36" s="12">
        <f t="shared" si="3"/>
        <v>0</v>
      </c>
      <c r="AN36" s="12"/>
      <c r="AO36" s="12"/>
      <c r="AP36" s="12"/>
      <c r="AQ36" s="12"/>
      <c r="AR36" s="12">
        <f t="shared" si="4"/>
        <v>0</v>
      </c>
      <c r="AS36" s="12">
        <v>50</v>
      </c>
      <c r="AT36" s="12">
        <f t="shared" si="5"/>
        <v>50</v>
      </c>
    </row>
    <row r="37" spans="1:46">
      <c r="A37" s="158" t="s">
        <v>397</v>
      </c>
      <c r="B37" s="159"/>
      <c r="C37" s="88" t="s">
        <v>398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>
        <f t="shared" si="0"/>
        <v>0</v>
      </c>
      <c r="O37" s="12"/>
      <c r="P37" s="12"/>
      <c r="Q37" s="12"/>
      <c r="R37" s="12"/>
      <c r="S37" s="12">
        <f t="shared" si="1"/>
        <v>0</v>
      </c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>
        <f t="shared" si="2"/>
        <v>0</v>
      </c>
      <c r="AI37" s="12"/>
      <c r="AJ37" s="12"/>
      <c r="AK37" s="12"/>
      <c r="AL37" s="12"/>
      <c r="AM37" s="12">
        <f t="shared" si="3"/>
        <v>0</v>
      </c>
      <c r="AN37" s="12"/>
      <c r="AO37" s="12"/>
      <c r="AP37" s="12"/>
      <c r="AQ37" s="12"/>
      <c r="AR37" s="12">
        <f t="shared" si="4"/>
        <v>0</v>
      </c>
      <c r="AS37" s="12">
        <v>50</v>
      </c>
      <c r="AT37" s="12">
        <f t="shared" si="5"/>
        <v>50</v>
      </c>
    </row>
    <row r="38" spans="1:46">
      <c r="A38" s="158" t="s">
        <v>399</v>
      </c>
      <c r="B38" s="159"/>
      <c r="C38" s="90" t="s">
        <v>400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>
        <f t="shared" si="0"/>
        <v>0</v>
      </c>
      <c r="O38" s="12"/>
      <c r="P38" s="12"/>
      <c r="Q38" s="12"/>
      <c r="R38" s="12"/>
      <c r="S38" s="12">
        <f t="shared" si="1"/>
        <v>0</v>
      </c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>
        <f t="shared" si="2"/>
        <v>0</v>
      </c>
      <c r="AI38" s="12"/>
      <c r="AJ38" s="12"/>
      <c r="AK38" s="12"/>
      <c r="AL38" s="12"/>
      <c r="AM38" s="12">
        <f t="shared" si="3"/>
        <v>0</v>
      </c>
      <c r="AN38" s="12"/>
      <c r="AO38" s="12"/>
      <c r="AP38" s="12"/>
      <c r="AQ38" s="12"/>
      <c r="AR38" s="12">
        <f t="shared" si="4"/>
        <v>0</v>
      </c>
      <c r="AS38" s="12">
        <v>50</v>
      </c>
      <c r="AT38" s="12">
        <f t="shared" si="5"/>
        <v>50</v>
      </c>
    </row>
    <row r="39" spans="1:46">
      <c r="A39" s="158" t="s">
        <v>401</v>
      </c>
      <c r="B39" s="159"/>
      <c r="C39" s="90" t="s">
        <v>402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>
        <f t="shared" si="0"/>
        <v>0</v>
      </c>
      <c r="O39" s="12"/>
      <c r="P39" s="12"/>
      <c r="Q39" s="12"/>
      <c r="R39" s="12"/>
      <c r="S39" s="12">
        <f t="shared" si="1"/>
        <v>0</v>
      </c>
      <c r="T39" s="12"/>
      <c r="U39" s="12"/>
      <c r="V39" s="12"/>
      <c r="W39" s="12">
        <v>3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>
        <f t="shared" si="2"/>
        <v>3</v>
      </c>
      <c r="AI39" s="12"/>
      <c r="AJ39" s="12"/>
      <c r="AK39" s="12"/>
      <c r="AL39" s="12"/>
      <c r="AM39" s="12">
        <f t="shared" si="3"/>
        <v>0</v>
      </c>
      <c r="AN39" s="12"/>
      <c r="AO39" s="12"/>
      <c r="AP39" s="12"/>
      <c r="AQ39" s="12"/>
      <c r="AR39" s="12">
        <f t="shared" si="4"/>
        <v>0</v>
      </c>
      <c r="AS39" s="12">
        <v>50</v>
      </c>
      <c r="AT39" s="12">
        <f t="shared" si="5"/>
        <v>53</v>
      </c>
    </row>
    <row r="40" spans="1:46">
      <c r="A40" s="158" t="s">
        <v>403</v>
      </c>
      <c r="B40" s="159"/>
      <c r="C40" s="90" t="s">
        <v>404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>
        <f t="shared" si="0"/>
        <v>0</v>
      </c>
      <c r="O40" s="12"/>
      <c r="P40" s="12"/>
      <c r="Q40" s="12"/>
      <c r="R40" s="12"/>
      <c r="S40" s="12">
        <f t="shared" si="1"/>
        <v>0</v>
      </c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>
        <f t="shared" si="2"/>
        <v>0</v>
      </c>
      <c r="AI40" s="12"/>
      <c r="AJ40" s="12"/>
      <c r="AK40" s="12"/>
      <c r="AL40" s="12"/>
      <c r="AM40" s="12">
        <f t="shared" si="3"/>
        <v>0</v>
      </c>
      <c r="AN40" s="12"/>
      <c r="AO40" s="12"/>
      <c r="AP40" s="12"/>
      <c r="AQ40" s="12"/>
      <c r="AR40" s="12">
        <f t="shared" si="4"/>
        <v>0</v>
      </c>
      <c r="AS40" s="12">
        <v>50</v>
      </c>
      <c r="AT40" s="12">
        <f t="shared" si="5"/>
        <v>50</v>
      </c>
    </row>
    <row r="41" spans="1:46">
      <c r="A41" s="158" t="s">
        <v>405</v>
      </c>
      <c r="B41" s="159"/>
      <c r="C41" s="90" t="s">
        <v>406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>
        <f t="shared" si="0"/>
        <v>0</v>
      </c>
      <c r="O41" s="12"/>
      <c r="P41" s="12"/>
      <c r="Q41" s="12"/>
      <c r="R41" s="12"/>
      <c r="S41" s="12">
        <f t="shared" si="1"/>
        <v>0</v>
      </c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>
        <f t="shared" si="2"/>
        <v>0</v>
      </c>
      <c r="AI41" s="12"/>
      <c r="AJ41" s="12"/>
      <c r="AK41" s="12"/>
      <c r="AL41" s="12"/>
      <c r="AM41" s="12">
        <f t="shared" si="3"/>
        <v>0</v>
      </c>
      <c r="AN41" s="12"/>
      <c r="AO41" s="12"/>
      <c r="AP41" s="12"/>
      <c r="AQ41" s="12"/>
      <c r="AR41" s="12">
        <f t="shared" si="4"/>
        <v>0</v>
      </c>
      <c r="AS41" s="12">
        <v>50</v>
      </c>
      <c r="AT41" s="12">
        <f t="shared" si="5"/>
        <v>50</v>
      </c>
    </row>
    <row r="42" spans="1:46">
      <c r="A42" s="160" t="s">
        <v>407</v>
      </c>
      <c r="B42" s="161"/>
      <c r="C42" s="90" t="s">
        <v>408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>
        <f t="shared" si="0"/>
        <v>0</v>
      </c>
      <c r="O42" s="12"/>
      <c r="P42" s="12"/>
      <c r="Q42" s="12"/>
      <c r="R42" s="12"/>
      <c r="S42" s="12">
        <f t="shared" si="1"/>
        <v>0</v>
      </c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>
        <f t="shared" si="2"/>
        <v>0</v>
      </c>
      <c r="AI42" s="12"/>
      <c r="AJ42" s="12"/>
      <c r="AK42" s="12"/>
      <c r="AL42" s="12"/>
      <c r="AM42" s="12">
        <f t="shared" si="3"/>
        <v>0</v>
      </c>
      <c r="AN42" s="12"/>
      <c r="AO42" s="12"/>
      <c r="AP42" s="12"/>
      <c r="AQ42" s="12"/>
      <c r="AR42" s="12">
        <f t="shared" si="4"/>
        <v>0</v>
      </c>
      <c r="AS42" s="12">
        <v>50</v>
      </c>
      <c r="AT42" s="12">
        <f t="shared" si="5"/>
        <v>50</v>
      </c>
    </row>
    <row r="43" spans="1:46">
      <c r="A43" s="162" t="s">
        <v>409</v>
      </c>
      <c r="B43" s="163"/>
      <c r="C43" s="91" t="s">
        <v>410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>
        <f t="shared" si="0"/>
        <v>0</v>
      </c>
      <c r="O43" s="12"/>
      <c r="P43" s="12"/>
      <c r="Q43" s="12"/>
      <c r="R43" s="12"/>
      <c r="S43" s="12">
        <f t="shared" si="1"/>
        <v>0</v>
      </c>
      <c r="T43" s="12">
        <v>10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>
        <f t="shared" si="2"/>
        <v>10</v>
      </c>
      <c r="AI43" s="12"/>
      <c r="AJ43" s="12"/>
      <c r="AK43" s="12"/>
      <c r="AL43" s="12"/>
      <c r="AM43" s="12">
        <f t="shared" si="3"/>
        <v>0</v>
      </c>
      <c r="AN43" s="12"/>
      <c r="AO43" s="12"/>
      <c r="AP43" s="12"/>
      <c r="AQ43" s="12"/>
      <c r="AR43" s="12">
        <f t="shared" si="4"/>
        <v>0</v>
      </c>
      <c r="AS43" s="12">
        <v>50</v>
      </c>
      <c r="AT43" s="12">
        <f t="shared" si="5"/>
        <v>60</v>
      </c>
    </row>
    <row r="44" spans="1:46">
      <c r="A44" s="158" t="s">
        <v>411</v>
      </c>
      <c r="B44" s="159"/>
      <c r="C44" s="90" t="s">
        <v>412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>
        <f t="shared" si="0"/>
        <v>0</v>
      </c>
      <c r="O44" s="12"/>
      <c r="P44" s="12"/>
      <c r="Q44" s="12"/>
      <c r="R44" s="12"/>
      <c r="S44" s="12">
        <f t="shared" si="1"/>
        <v>0</v>
      </c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>
        <f t="shared" si="2"/>
        <v>0</v>
      </c>
      <c r="AI44" s="12"/>
      <c r="AJ44" s="12"/>
      <c r="AK44" s="12"/>
      <c r="AL44" s="12"/>
      <c r="AM44" s="12">
        <f t="shared" si="3"/>
        <v>0</v>
      </c>
      <c r="AN44" s="12"/>
      <c r="AO44" s="12"/>
      <c r="AP44" s="12"/>
      <c r="AQ44" s="12"/>
      <c r="AR44" s="12">
        <f t="shared" si="4"/>
        <v>0</v>
      </c>
      <c r="AS44" s="12">
        <v>50</v>
      </c>
      <c r="AT44" s="12">
        <f t="shared" si="5"/>
        <v>50</v>
      </c>
    </row>
  </sheetData>
  <mergeCells count="92">
    <mergeCell ref="A42:B42"/>
    <mergeCell ref="A43:B43"/>
    <mergeCell ref="A44:B44"/>
    <mergeCell ref="A36:B36"/>
    <mergeCell ref="A37:B37"/>
    <mergeCell ref="A38:B38"/>
    <mergeCell ref="A39:B39"/>
    <mergeCell ref="A40:B40"/>
    <mergeCell ref="A41:B41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11:B11"/>
    <mergeCell ref="A7:B7"/>
    <mergeCell ref="A8:B8"/>
    <mergeCell ref="A9:B9"/>
    <mergeCell ref="G5:G6"/>
    <mergeCell ref="W5:W6"/>
    <mergeCell ref="H5:H6"/>
    <mergeCell ref="J5:J6"/>
    <mergeCell ref="K5:K6"/>
    <mergeCell ref="L5:L6"/>
    <mergeCell ref="M5:M6"/>
    <mergeCell ref="O5:O6"/>
    <mergeCell ref="N3:N6"/>
    <mergeCell ref="I5:I6"/>
    <mergeCell ref="T5:T6"/>
    <mergeCell ref="P5:P6"/>
    <mergeCell ref="Q5:Q6"/>
    <mergeCell ref="A1:C2"/>
    <mergeCell ref="O2:S2"/>
    <mergeCell ref="A3:C3"/>
    <mergeCell ref="A4:C4"/>
    <mergeCell ref="A5:C5"/>
    <mergeCell ref="D5:D6"/>
    <mergeCell ref="E5:E6"/>
    <mergeCell ref="F5:F6"/>
    <mergeCell ref="A6:B6"/>
    <mergeCell ref="D1:AT1"/>
    <mergeCell ref="D2:N2"/>
    <mergeCell ref="T2:AG2"/>
    <mergeCell ref="AI2:AL2"/>
    <mergeCell ref="AN2:AQ2"/>
    <mergeCell ref="AS2:AS6"/>
    <mergeCell ref="AT2:AT6"/>
    <mergeCell ref="AF5:AF6"/>
    <mergeCell ref="AG5:AG6"/>
    <mergeCell ref="AI5:AI6"/>
    <mergeCell ref="AJ5:AJ6"/>
    <mergeCell ref="AK5:AK6"/>
    <mergeCell ref="AD5:AD6"/>
    <mergeCell ref="AE5:AE6"/>
    <mergeCell ref="AB5:AB6"/>
    <mergeCell ref="AC5:AC6"/>
    <mergeCell ref="AA5:AA6"/>
    <mergeCell ref="R5:R6"/>
    <mergeCell ref="U5:U6"/>
    <mergeCell ref="V5:V6"/>
    <mergeCell ref="X5:X6"/>
    <mergeCell ref="Z5:Z6"/>
    <mergeCell ref="S3:S6"/>
    <mergeCell ref="Y5:Y6"/>
    <mergeCell ref="AP5:AP6"/>
    <mergeCell ref="AQ5:AQ6"/>
    <mergeCell ref="AH3:AH6"/>
    <mergeCell ref="AM3:AM6"/>
    <mergeCell ref="AR3:AR6"/>
    <mergeCell ref="AL5:AL6"/>
    <mergeCell ref="AN5:AN6"/>
    <mergeCell ref="AO5:AO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workbookViewId="0">
      <selection sqref="A1:C2"/>
    </sheetView>
  </sheetViews>
  <sheetFormatPr defaultColWidth="9" defaultRowHeight="14.4"/>
  <cols>
    <col min="1" max="2" width="10.77734375" style="11" customWidth="1"/>
    <col min="3" max="3" width="12" style="11" customWidth="1"/>
    <col min="4" max="8" width="15.77734375" style="11" customWidth="1"/>
    <col min="9" max="9" width="9" style="11"/>
    <col min="10" max="13" width="15.77734375" style="11" customWidth="1"/>
    <col min="14" max="14" width="9" style="11"/>
    <col min="15" max="20" width="15.77734375" style="11" customWidth="1"/>
    <col min="21" max="21" width="9" style="11"/>
    <col min="22" max="25" width="15.77734375" style="11" customWidth="1"/>
    <col min="26" max="26" width="9" style="11"/>
    <col min="27" max="30" width="15.77734375" style="11" customWidth="1"/>
    <col min="31" max="16384" width="9" style="11"/>
  </cols>
  <sheetData>
    <row r="1" spans="1:33" ht="35.25" customHeight="1">
      <c r="A1" s="153" t="s">
        <v>788</v>
      </c>
      <c r="B1" s="153"/>
      <c r="C1" s="153"/>
      <c r="D1" s="154" t="s">
        <v>789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</row>
    <row r="2" spans="1:33" ht="14.25" customHeight="1">
      <c r="A2" s="153"/>
      <c r="B2" s="153"/>
      <c r="C2" s="153"/>
      <c r="D2" s="150" t="s">
        <v>1080</v>
      </c>
      <c r="E2" s="150"/>
      <c r="F2" s="150"/>
      <c r="G2" s="150"/>
      <c r="H2" s="150"/>
      <c r="I2" s="150"/>
      <c r="J2" s="150" t="s">
        <v>1081</v>
      </c>
      <c r="K2" s="150"/>
      <c r="L2" s="150"/>
      <c r="M2" s="150"/>
      <c r="N2" s="150"/>
      <c r="O2" s="150" t="s">
        <v>1082</v>
      </c>
      <c r="P2" s="150"/>
      <c r="Q2" s="150"/>
      <c r="R2" s="150"/>
      <c r="S2" s="150"/>
      <c r="T2" s="150"/>
      <c r="U2" s="25"/>
      <c r="V2" s="150" t="s">
        <v>1083</v>
      </c>
      <c r="W2" s="150"/>
      <c r="X2" s="150"/>
      <c r="Y2" s="150"/>
      <c r="Z2" s="25"/>
      <c r="AA2" s="150" t="s">
        <v>1084</v>
      </c>
      <c r="AB2" s="150"/>
      <c r="AC2" s="150"/>
      <c r="AD2" s="150"/>
      <c r="AE2" s="25"/>
      <c r="AF2" s="155" t="s">
        <v>802</v>
      </c>
      <c r="AG2" s="150" t="s">
        <v>0</v>
      </c>
    </row>
    <row r="3" spans="1:33" ht="15.6">
      <c r="A3" s="150" t="s">
        <v>1</v>
      </c>
      <c r="B3" s="150"/>
      <c r="C3" s="150"/>
      <c r="D3" s="12"/>
      <c r="E3" s="12"/>
      <c r="F3" s="12"/>
      <c r="G3" s="12"/>
      <c r="H3" s="12"/>
      <c r="I3" s="150" t="s">
        <v>2</v>
      </c>
      <c r="J3" s="12"/>
      <c r="K3" s="28"/>
      <c r="L3" s="28"/>
      <c r="M3" s="12"/>
      <c r="N3" s="150" t="s">
        <v>3</v>
      </c>
      <c r="O3" s="12"/>
      <c r="P3" s="12"/>
      <c r="Q3" s="12"/>
      <c r="R3" s="12"/>
      <c r="S3" s="12"/>
      <c r="T3" s="12"/>
      <c r="U3" s="150" t="s">
        <v>4</v>
      </c>
      <c r="V3" s="12"/>
      <c r="W3" s="30"/>
      <c r="X3" s="12"/>
      <c r="Y3" s="12"/>
      <c r="Z3" s="150" t="s">
        <v>5</v>
      </c>
      <c r="AA3" s="12"/>
      <c r="AB3" s="30"/>
      <c r="AC3" s="12"/>
      <c r="AD3" s="12"/>
      <c r="AE3" s="150" t="s">
        <v>6</v>
      </c>
      <c r="AF3" s="156"/>
      <c r="AG3" s="150"/>
    </row>
    <row r="4" spans="1:33" ht="79.95" customHeight="1">
      <c r="A4" s="150" t="s">
        <v>7</v>
      </c>
      <c r="B4" s="150"/>
      <c r="C4" s="150"/>
      <c r="D4" s="12" t="s">
        <v>796</v>
      </c>
      <c r="E4" s="30"/>
      <c r="F4" s="21"/>
      <c r="G4" s="22"/>
      <c r="H4" s="7"/>
      <c r="I4" s="150"/>
      <c r="J4" s="8" t="s">
        <v>959</v>
      </c>
      <c r="K4" s="8" t="s">
        <v>960</v>
      </c>
      <c r="L4" s="7" t="s">
        <v>961</v>
      </c>
      <c r="M4" s="8" t="s">
        <v>962</v>
      </c>
      <c r="N4" s="150"/>
      <c r="O4" s="30" t="s">
        <v>963</v>
      </c>
      <c r="P4" s="31" t="s">
        <v>711</v>
      </c>
      <c r="Q4" s="31" t="s">
        <v>964</v>
      </c>
      <c r="R4" s="31" t="s">
        <v>965</v>
      </c>
      <c r="S4" s="31" t="s">
        <v>712</v>
      </c>
      <c r="T4" s="31" t="s">
        <v>713</v>
      </c>
      <c r="U4" s="150"/>
      <c r="V4" s="30"/>
      <c r="W4" s="30"/>
      <c r="X4" s="30"/>
      <c r="Y4" s="8"/>
      <c r="Z4" s="150"/>
      <c r="AA4" s="86" t="s">
        <v>966</v>
      </c>
      <c r="AB4" s="31" t="s">
        <v>967</v>
      </c>
      <c r="AC4" s="30" t="s">
        <v>841</v>
      </c>
      <c r="AD4" s="8"/>
      <c r="AE4" s="150"/>
      <c r="AF4" s="156"/>
      <c r="AG4" s="150"/>
    </row>
    <row r="5" spans="1:33" ht="15.6" customHeight="1">
      <c r="A5" s="150" t="s">
        <v>12</v>
      </c>
      <c r="B5" s="150"/>
      <c r="C5" s="150"/>
      <c r="D5" s="149"/>
      <c r="E5" s="149"/>
      <c r="F5" s="149"/>
      <c r="G5" s="149"/>
      <c r="H5" s="149"/>
      <c r="I5" s="150"/>
      <c r="J5" s="149"/>
      <c r="K5" s="149"/>
      <c r="L5" s="149"/>
      <c r="M5" s="149"/>
      <c r="N5" s="150"/>
      <c r="O5" s="149"/>
      <c r="P5" s="149"/>
      <c r="Q5" s="149"/>
      <c r="R5" s="151"/>
      <c r="S5" s="151"/>
      <c r="T5" s="149"/>
      <c r="U5" s="150"/>
      <c r="V5" s="149"/>
      <c r="W5" s="149"/>
      <c r="X5" s="149"/>
      <c r="Y5" s="149"/>
      <c r="Z5" s="150"/>
      <c r="AA5" s="149"/>
      <c r="AB5" s="149"/>
      <c r="AC5" s="149"/>
      <c r="AD5" s="149"/>
      <c r="AE5" s="150"/>
      <c r="AF5" s="156"/>
      <c r="AG5" s="150"/>
    </row>
    <row r="6" spans="1:33" ht="15.6">
      <c r="A6" s="150" t="s">
        <v>17</v>
      </c>
      <c r="B6" s="150"/>
      <c r="C6" s="25" t="s">
        <v>18</v>
      </c>
      <c r="D6" s="149"/>
      <c r="E6" s="149"/>
      <c r="F6" s="149"/>
      <c r="G6" s="149"/>
      <c r="H6" s="149"/>
      <c r="I6" s="150"/>
      <c r="J6" s="149"/>
      <c r="K6" s="149"/>
      <c r="L6" s="149"/>
      <c r="M6" s="149"/>
      <c r="N6" s="150"/>
      <c r="O6" s="149"/>
      <c r="P6" s="149"/>
      <c r="Q6" s="149"/>
      <c r="R6" s="152"/>
      <c r="S6" s="152"/>
      <c r="T6" s="149"/>
      <c r="U6" s="150"/>
      <c r="V6" s="149"/>
      <c r="W6" s="149"/>
      <c r="X6" s="149"/>
      <c r="Y6" s="149"/>
      <c r="Z6" s="150"/>
      <c r="AA6" s="149"/>
      <c r="AB6" s="149"/>
      <c r="AC6" s="149"/>
      <c r="AD6" s="149"/>
      <c r="AE6" s="150"/>
      <c r="AF6" s="157"/>
      <c r="AG6" s="150"/>
    </row>
    <row r="7" spans="1:33">
      <c r="A7" s="220" t="s">
        <v>714</v>
      </c>
      <c r="B7" s="221"/>
      <c r="C7" s="87" t="s">
        <v>715</v>
      </c>
      <c r="D7" s="12"/>
      <c r="E7" s="12"/>
      <c r="F7" s="12"/>
      <c r="G7" s="12"/>
      <c r="H7" s="12"/>
      <c r="I7" s="12">
        <f>IF(SUM(D7:H7)&gt;5,"5",SUM(D7:H7))</f>
        <v>0</v>
      </c>
      <c r="J7" s="12"/>
      <c r="K7" s="12"/>
      <c r="L7" s="12"/>
      <c r="M7" s="12"/>
      <c r="N7" s="12">
        <f>IF(SUM(J7:M7)&gt;10,"10",IF(SUM(J7:M7)&lt;0,"0",SUM(J7:M7)))</f>
        <v>0</v>
      </c>
      <c r="O7" s="12"/>
      <c r="P7" s="12"/>
      <c r="Q7" s="12"/>
      <c r="R7" s="12"/>
      <c r="S7" s="12"/>
      <c r="T7" s="12"/>
      <c r="U7" s="12">
        <f>IF(SUM(O7:T7)&gt;20,"20",SUM(O7:T7))</f>
        <v>0</v>
      </c>
      <c r="V7" s="12"/>
      <c r="W7" s="12"/>
      <c r="X7" s="12"/>
      <c r="Y7" s="12"/>
      <c r="Z7" s="12">
        <f>IF(SUM(V7:Y7)&gt;5,"5",SUM(V7:Y7))</f>
        <v>0</v>
      </c>
      <c r="AA7" s="12"/>
      <c r="AB7" s="12"/>
      <c r="AC7" s="12"/>
      <c r="AD7" s="12"/>
      <c r="AE7" s="12">
        <f>IF(SUM(AA7:AD7)&gt;10,"10",SUM(AA7:AD7))</f>
        <v>0</v>
      </c>
      <c r="AF7" s="12">
        <v>50</v>
      </c>
      <c r="AG7" s="12">
        <f>SUM(AE7+Z7+U7+N7+I7+AF7)</f>
        <v>50</v>
      </c>
    </row>
    <row r="8" spans="1:33">
      <c r="A8" s="220" t="s">
        <v>716</v>
      </c>
      <c r="B8" s="221"/>
      <c r="C8" s="87" t="s">
        <v>717</v>
      </c>
      <c r="D8" s="12"/>
      <c r="E8" s="12"/>
      <c r="F8" s="12"/>
      <c r="G8" s="12"/>
      <c r="H8" s="12"/>
      <c r="I8" s="12">
        <f t="shared" ref="I8:I43" si="0">IF(SUM(D8:H8)&gt;5,"5",SUM(D8:H8))</f>
        <v>0</v>
      </c>
      <c r="J8" s="12"/>
      <c r="K8" s="12"/>
      <c r="L8" s="12">
        <v>3</v>
      </c>
      <c r="M8" s="12"/>
      <c r="N8" s="12">
        <f t="shared" ref="N8:N43" si="1">IF(SUM(J8:M8)&gt;10,"10",IF(SUM(J8:M8)&lt;0,"0",SUM(J8:M8)))</f>
        <v>3</v>
      </c>
      <c r="O8" s="12"/>
      <c r="P8" s="12"/>
      <c r="Q8" s="12"/>
      <c r="R8" s="12"/>
      <c r="S8" s="12"/>
      <c r="T8" s="12"/>
      <c r="U8" s="12">
        <f t="shared" ref="U8:U43" si="2">IF(SUM(O8:T8)&gt;20,"20",SUM(O8:T8))</f>
        <v>0</v>
      </c>
      <c r="V8" s="12"/>
      <c r="W8" s="12"/>
      <c r="X8" s="12"/>
      <c r="Y8" s="12"/>
      <c r="Z8" s="12">
        <f t="shared" ref="Z8:Z43" si="3">IF(SUM(V8:Y8)&gt;5,"5",SUM(V8:Y8))</f>
        <v>0</v>
      </c>
      <c r="AA8" s="12"/>
      <c r="AB8" s="12"/>
      <c r="AC8" s="12"/>
      <c r="AD8" s="12"/>
      <c r="AE8" s="12">
        <f t="shared" ref="AE8:AE43" si="4">IF(SUM(AA8:AD8)&gt;10,"10",SUM(AA8:AD8))</f>
        <v>0</v>
      </c>
      <c r="AF8" s="12">
        <v>50</v>
      </c>
      <c r="AG8" s="12">
        <f t="shared" ref="AG8:AG43" si="5">SUM(AE8+Z8+U8+N8+I8+AF8)</f>
        <v>53</v>
      </c>
    </row>
    <row r="9" spans="1:33">
      <c r="A9" s="220" t="s">
        <v>718</v>
      </c>
      <c r="B9" s="221"/>
      <c r="C9" s="87" t="s">
        <v>719</v>
      </c>
      <c r="D9" s="12"/>
      <c r="E9" s="12"/>
      <c r="F9" s="12"/>
      <c r="G9" s="12"/>
      <c r="H9" s="12"/>
      <c r="I9" s="12">
        <f t="shared" si="0"/>
        <v>0</v>
      </c>
      <c r="J9" s="12"/>
      <c r="K9" s="12"/>
      <c r="L9" s="12"/>
      <c r="M9" s="12"/>
      <c r="N9" s="12">
        <f t="shared" si="1"/>
        <v>0</v>
      </c>
      <c r="O9" s="12"/>
      <c r="P9" s="12"/>
      <c r="Q9" s="12"/>
      <c r="R9" s="12"/>
      <c r="S9" s="12"/>
      <c r="T9" s="12"/>
      <c r="U9" s="12">
        <f t="shared" si="2"/>
        <v>0</v>
      </c>
      <c r="V9" s="12"/>
      <c r="W9" s="12"/>
      <c r="X9" s="12"/>
      <c r="Y9" s="12"/>
      <c r="Z9" s="12">
        <f t="shared" si="3"/>
        <v>0</v>
      </c>
      <c r="AA9" s="12"/>
      <c r="AC9" s="12"/>
      <c r="AD9" s="12"/>
      <c r="AE9" s="12">
        <f t="shared" si="4"/>
        <v>0</v>
      </c>
      <c r="AF9" s="12">
        <v>50</v>
      </c>
      <c r="AG9" s="12">
        <f t="shared" si="5"/>
        <v>50</v>
      </c>
    </row>
    <row r="10" spans="1:33">
      <c r="A10" s="220" t="s">
        <v>720</v>
      </c>
      <c r="B10" s="221"/>
      <c r="C10" s="87" t="s">
        <v>721</v>
      </c>
      <c r="D10" s="12"/>
      <c r="E10" s="12"/>
      <c r="F10" s="12"/>
      <c r="G10" s="12"/>
      <c r="H10" s="12"/>
      <c r="I10" s="12">
        <f t="shared" si="0"/>
        <v>0</v>
      </c>
      <c r="J10" s="12"/>
      <c r="K10" s="12"/>
      <c r="L10" s="12">
        <v>3</v>
      </c>
      <c r="M10" s="12"/>
      <c r="N10" s="12">
        <f t="shared" si="1"/>
        <v>3</v>
      </c>
      <c r="O10" s="12"/>
      <c r="P10" s="12"/>
      <c r="Q10" s="12">
        <v>5</v>
      </c>
      <c r="R10" s="12"/>
      <c r="S10" s="12"/>
      <c r="T10" s="12">
        <v>5</v>
      </c>
      <c r="U10" s="12">
        <f t="shared" si="2"/>
        <v>10</v>
      </c>
      <c r="V10" s="12"/>
      <c r="W10" s="12"/>
      <c r="X10" s="12"/>
      <c r="Y10" s="12"/>
      <c r="Z10" s="12">
        <f t="shared" si="3"/>
        <v>0</v>
      </c>
      <c r="AA10" s="12"/>
      <c r="AB10" s="12"/>
      <c r="AC10" s="12"/>
      <c r="AD10" s="12"/>
      <c r="AE10" s="12">
        <f t="shared" si="4"/>
        <v>0</v>
      </c>
      <c r="AF10" s="12">
        <v>50</v>
      </c>
      <c r="AG10" s="12">
        <f t="shared" si="5"/>
        <v>63</v>
      </c>
    </row>
    <row r="11" spans="1:33">
      <c r="A11" s="220" t="s">
        <v>722</v>
      </c>
      <c r="B11" s="221"/>
      <c r="C11" s="87" t="s">
        <v>723</v>
      </c>
      <c r="D11" s="12"/>
      <c r="E11" s="23"/>
      <c r="F11" s="12"/>
      <c r="G11" s="12"/>
      <c r="H11" s="12"/>
      <c r="I11" s="12">
        <f t="shared" si="0"/>
        <v>0</v>
      </c>
      <c r="J11" s="12"/>
      <c r="K11" s="12"/>
      <c r="L11" s="12"/>
      <c r="M11" s="12"/>
      <c r="N11" s="12">
        <f t="shared" si="1"/>
        <v>0</v>
      </c>
      <c r="O11" s="12"/>
      <c r="P11" s="12"/>
      <c r="Q11" s="12"/>
      <c r="R11" s="12"/>
      <c r="S11" s="12"/>
      <c r="T11" s="12"/>
      <c r="U11" s="12">
        <f t="shared" si="2"/>
        <v>0</v>
      </c>
      <c r="V11" s="12"/>
      <c r="W11" s="12"/>
      <c r="X11" s="12"/>
      <c r="Y11" s="12"/>
      <c r="Z11" s="12">
        <f t="shared" si="3"/>
        <v>0</v>
      </c>
      <c r="AA11" s="12"/>
      <c r="AB11" s="12"/>
      <c r="AC11" s="12"/>
      <c r="AD11" s="12"/>
      <c r="AE11" s="12">
        <f t="shared" si="4"/>
        <v>0</v>
      </c>
      <c r="AF11" s="12">
        <v>50</v>
      </c>
      <c r="AG11" s="12">
        <f t="shared" si="5"/>
        <v>50</v>
      </c>
    </row>
    <row r="12" spans="1:33">
      <c r="A12" s="220" t="s">
        <v>724</v>
      </c>
      <c r="B12" s="221"/>
      <c r="C12" s="87" t="s">
        <v>725</v>
      </c>
      <c r="D12" s="12"/>
      <c r="E12" s="23"/>
      <c r="F12" s="12"/>
      <c r="G12" s="12"/>
      <c r="H12" s="12"/>
      <c r="I12" s="12">
        <f t="shared" si="0"/>
        <v>0</v>
      </c>
      <c r="J12" s="12"/>
      <c r="K12" s="12">
        <v>2</v>
      </c>
      <c r="L12" s="12">
        <v>3</v>
      </c>
      <c r="M12" s="12"/>
      <c r="N12" s="12">
        <f t="shared" si="1"/>
        <v>5</v>
      </c>
      <c r="O12" s="12"/>
      <c r="P12" s="12"/>
      <c r="Q12" s="12"/>
      <c r="R12" s="12">
        <v>2</v>
      </c>
      <c r="S12" s="12"/>
      <c r="T12" s="12"/>
      <c r="U12" s="12">
        <f t="shared" si="2"/>
        <v>2</v>
      </c>
      <c r="V12" s="12"/>
      <c r="W12" s="12"/>
      <c r="X12" s="12"/>
      <c r="Y12" s="12"/>
      <c r="Z12" s="12">
        <f t="shared" si="3"/>
        <v>0</v>
      </c>
      <c r="AA12" s="12"/>
      <c r="AB12" s="12"/>
      <c r="AC12" s="12"/>
      <c r="AD12" s="12"/>
      <c r="AE12" s="12">
        <f t="shared" si="4"/>
        <v>0</v>
      </c>
      <c r="AF12" s="12">
        <v>50</v>
      </c>
      <c r="AG12" s="12">
        <f t="shared" si="5"/>
        <v>57</v>
      </c>
    </row>
    <row r="13" spans="1:33">
      <c r="A13" s="220" t="s">
        <v>726</v>
      </c>
      <c r="B13" s="221"/>
      <c r="C13" s="87" t="s">
        <v>727</v>
      </c>
      <c r="D13" s="12"/>
      <c r="E13" s="23"/>
      <c r="F13" s="12"/>
      <c r="G13" s="12"/>
      <c r="H13" s="12"/>
      <c r="I13" s="12">
        <f t="shared" si="0"/>
        <v>0</v>
      </c>
      <c r="J13" s="12"/>
      <c r="K13" s="12">
        <v>2</v>
      </c>
      <c r="L13" s="12"/>
      <c r="M13" s="12"/>
      <c r="N13" s="12">
        <f t="shared" si="1"/>
        <v>2</v>
      </c>
      <c r="O13" s="12"/>
      <c r="P13" s="12"/>
      <c r="Q13" s="12"/>
      <c r="R13" s="12"/>
      <c r="S13" s="12"/>
      <c r="T13" s="12"/>
      <c r="U13" s="12">
        <f t="shared" si="2"/>
        <v>0</v>
      </c>
      <c r="V13" s="12"/>
      <c r="W13" s="12"/>
      <c r="X13" s="12"/>
      <c r="Y13" s="12"/>
      <c r="Z13" s="12">
        <f t="shared" si="3"/>
        <v>0</v>
      </c>
      <c r="AA13" s="12"/>
      <c r="AB13" s="12"/>
      <c r="AC13" s="12"/>
      <c r="AD13" s="12"/>
      <c r="AE13" s="12">
        <f t="shared" si="4"/>
        <v>0</v>
      </c>
      <c r="AF13" s="12">
        <v>50</v>
      </c>
      <c r="AG13" s="12">
        <f t="shared" si="5"/>
        <v>52</v>
      </c>
    </row>
    <row r="14" spans="1:33">
      <c r="A14" s="220" t="s">
        <v>728</v>
      </c>
      <c r="B14" s="221"/>
      <c r="C14" s="87" t="s">
        <v>729</v>
      </c>
      <c r="D14" s="12"/>
      <c r="E14" s="23"/>
      <c r="F14" s="12"/>
      <c r="G14" s="12"/>
      <c r="H14" s="12"/>
      <c r="I14" s="12">
        <f t="shared" si="0"/>
        <v>0</v>
      </c>
      <c r="J14" s="12"/>
      <c r="K14" s="12"/>
      <c r="L14" s="12"/>
      <c r="M14" s="12"/>
      <c r="N14" s="12">
        <f t="shared" si="1"/>
        <v>0</v>
      </c>
      <c r="O14" s="12">
        <v>3</v>
      </c>
      <c r="P14" s="12"/>
      <c r="Q14" s="12"/>
      <c r="R14" s="12"/>
      <c r="S14" s="12"/>
      <c r="T14" s="12"/>
      <c r="U14" s="12">
        <f t="shared" si="2"/>
        <v>3</v>
      </c>
      <c r="V14" s="12"/>
      <c r="W14" s="12"/>
      <c r="X14" s="12"/>
      <c r="Y14" s="12"/>
      <c r="Z14" s="12">
        <f t="shared" si="3"/>
        <v>0</v>
      </c>
      <c r="AA14" s="12"/>
      <c r="AB14" s="12"/>
      <c r="AC14" s="12"/>
      <c r="AD14" s="12"/>
      <c r="AE14" s="12">
        <f t="shared" si="4"/>
        <v>0</v>
      </c>
      <c r="AF14" s="12">
        <v>50</v>
      </c>
      <c r="AG14" s="12">
        <f t="shared" si="5"/>
        <v>53</v>
      </c>
    </row>
    <row r="15" spans="1:33">
      <c r="A15" s="220" t="s">
        <v>730</v>
      </c>
      <c r="B15" s="221"/>
      <c r="C15" s="87" t="s">
        <v>731</v>
      </c>
      <c r="D15" s="12"/>
      <c r="E15" s="12"/>
      <c r="F15" s="12"/>
      <c r="G15" s="12"/>
      <c r="H15" s="12"/>
      <c r="I15" s="12">
        <f t="shared" si="0"/>
        <v>0</v>
      </c>
      <c r="J15" s="12"/>
      <c r="K15" s="12"/>
      <c r="L15" s="12"/>
      <c r="M15" s="12"/>
      <c r="N15" s="12">
        <f t="shared" si="1"/>
        <v>0</v>
      </c>
      <c r="O15" s="12"/>
      <c r="P15" s="12"/>
      <c r="Q15" s="12"/>
      <c r="R15" s="12"/>
      <c r="S15" s="12"/>
      <c r="T15" s="12"/>
      <c r="U15" s="12">
        <f t="shared" si="2"/>
        <v>0</v>
      </c>
      <c r="V15" s="12"/>
      <c r="W15" s="12"/>
      <c r="X15" s="12"/>
      <c r="Y15" s="12"/>
      <c r="Z15" s="12">
        <f t="shared" si="3"/>
        <v>0</v>
      </c>
      <c r="AA15" s="12"/>
      <c r="AB15" s="12"/>
      <c r="AC15" s="12"/>
      <c r="AD15" s="12"/>
      <c r="AE15" s="12">
        <f t="shared" si="4"/>
        <v>0</v>
      </c>
      <c r="AF15" s="12">
        <v>50</v>
      </c>
      <c r="AG15" s="12">
        <f t="shared" si="5"/>
        <v>50</v>
      </c>
    </row>
    <row r="16" spans="1:33">
      <c r="A16" s="220" t="s">
        <v>732</v>
      </c>
      <c r="B16" s="221"/>
      <c r="C16" s="87" t="s">
        <v>733</v>
      </c>
      <c r="D16" s="12"/>
      <c r="E16" s="12"/>
      <c r="F16" s="12"/>
      <c r="G16" s="12"/>
      <c r="H16" s="12"/>
      <c r="I16" s="12">
        <f t="shared" si="0"/>
        <v>0</v>
      </c>
      <c r="J16" s="12"/>
      <c r="K16" s="12"/>
      <c r="L16" s="12"/>
      <c r="M16" s="12"/>
      <c r="N16" s="12">
        <f t="shared" si="1"/>
        <v>0</v>
      </c>
      <c r="O16" s="12"/>
      <c r="P16" s="12"/>
      <c r="Q16" s="12"/>
      <c r="R16" s="12"/>
      <c r="S16" s="12"/>
      <c r="T16" s="12"/>
      <c r="U16" s="12">
        <f t="shared" si="2"/>
        <v>0</v>
      </c>
      <c r="V16" s="12"/>
      <c r="W16" s="12"/>
      <c r="X16" s="12"/>
      <c r="Y16" s="12"/>
      <c r="Z16" s="12">
        <f t="shared" si="3"/>
        <v>0</v>
      </c>
      <c r="AA16" s="12"/>
      <c r="AB16" s="12"/>
      <c r="AC16" s="12"/>
      <c r="AD16" s="12"/>
      <c r="AE16" s="12">
        <f t="shared" si="4"/>
        <v>0</v>
      </c>
      <c r="AF16" s="12">
        <v>50</v>
      </c>
      <c r="AG16" s="12">
        <f t="shared" si="5"/>
        <v>50</v>
      </c>
    </row>
    <row r="17" spans="1:33">
      <c r="A17" s="220" t="s">
        <v>734</v>
      </c>
      <c r="B17" s="221"/>
      <c r="C17" s="87" t="s">
        <v>735</v>
      </c>
      <c r="D17" s="12"/>
      <c r="E17" s="12"/>
      <c r="F17" s="12"/>
      <c r="G17" s="12"/>
      <c r="H17" s="12"/>
      <c r="I17" s="12">
        <f t="shared" si="0"/>
        <v>0</v>
      </c>
      <c r="J17" s="12"/>
      <c r="K17" s="12">
        <v>2</v>
      </c>
      <c r="L17" s="12">
        <v>3</v>
      </c>
      <c r="M17" s="12"/>
      <c r="N17" s="12">
        <f t="shared" si="1"/>
        <v>5</v>
      </c>
      <c r="O17" s="12"/>
      <c r="P17" s="12"/>
      <c r="Q17" s="12"/>
      <c r="R17" s="12"/>
      <c r="S17" s="12"/>
      <c r="T17" s="12"/>
      <c r="U17" s="12">
        <f t="shared" si="2"/>
        <v>0</v>
      </c>
      <c r="V17" s="12"/>
      <c r="W17" s="12"/>
      <c r="X17" s="12"/>
      <c r="Y17" s="12"/>
      <c r="Z17" s="12">
        <f t="shared" si="3"/>
        <v>0</v>
      </c>
      <c r="AA17" s="12"/>
      <c r="AB17" s="12"/>
      <c r="AC17" s="12"/>
      <c r="AD17" s="12"/>
      <c r="AE17" s="12">
        <f t="shared" si="4"/>
        <v>0</v>
      </c>
      <c r="AF17" s="12">
        <v>50</v>
      </c>
      <c r="AG17" s="12">
        <f t="shared" si="5"/>
        <v>55</v>
      </c>
    </row>
    <row r="18" spans="1:33">
      <c r="A18" s="220" t="s">
        <v>736</v>
      </c>
      <c r="B18" s="221"/>
      <c r="C18" s="87" t="s">
        <v>737</v>
      </c>
      <c r="D18" s="12"/>
      <c r="E18" s="12"/>
      <c r="F18" s="12"/>
      <c r="G18" s="12"/>
      <c r="H18" s="12"/>
      <c r="I18" s="12">
        <f t="shared" si="0"/>
        <v>0</v>
      </c>
      <c r="J18" s="12"/>
      <c r="K18" s="12">
        <v>2</v>
      </c>
      <c r="L18" s="12">
        <v>3</v>
      </c>
      <c r="M18" s="12"/>
      <c r="N18" s="12">
        <f t="shared" si="1"/>
        <v>5</v>
      </c>
      <c r="O18" s="12"/>
      <c r="P18" s="12"/>
      <c r="Q18" s="12"/>
      <c r="R18" s="12"/>
      <c r="S18" s="12"/>
      <c r="T18" s="12">
        <v>5</v>
      </c>
      <c r="U18" s="12">
        <f t="shared" si="2"/>
        <v>5</v>
      </c>
      <c r="V18" s="12"/>
      <c r="W18" s="12"/>
      <c r="X18" s="12"/>
      <c r="Y18" s="12"/>
      <c r="Z18" s="12">
        <f t="shared" si="3"/>
        <v>0</v>
      </c>
      <c r="AA18" s="12"/>
      <c r="AB18" s="12"/>
      <c r="AC18" s="12"/>
      <c r="AD18" s="12"/>
      <c r="AE18" s="12">
        <f t="shared" si="4"/>
        <v>0</v>
      </c>
      <c r="AF18" s="12">
        <v>50</v>
      </c>
      <c r="AG18" s="12">
        <f t="shared" si="5"/>
        <v>60</v>
      </c>
    </row>
    <row r="19" spans="1:33">
      <c r="A19" s="220" t="s">
        <v>738</v>
      </c>
      <c r="B19" s="221"/>
      <c r="C19" s="87" t="s">
        <v>739</v>
      </c>
      <c r="D19" s="12"/>
      <c r="E19" s="12"/>
      <c r="F19" s="12"/>
      <c r="G19" s="12"/>
      <c r="H19" s="12"/>
      <c r="I19" s="12">
        <f t="shared" si="0"/>
        <v>0</v>
      </c>
      <c r="J19" s="12"/>
      <c r="K19" s="12">
        <v>2</v>
      </c>
      <c r="L19" s="12"/>
      <c r="M19" s="12"/>
      <c r="N19" s="12">
        <f t="shared" si="1"/>
        <v>2</v>
      </c>
      <c r="O19" s="12"/>
      <c r="P19" s="12"/>
      <c r="Q19" s="12"/>
      <c r="R19" s="12"/>
      <c r="S19" s="12"/>
      <c r="T19" s="12">
        <v>5</v>
      </c>
      <c r="U19" s="12">
        <f t="shared" si="2"/>
        <v>5</v>
      </c>
      <c r="V19" s="12"/>
      <c r="W19" s="12"/>
      <c r="X19" s="12"/>
      <c r="Y19" s="12"/>
      <c r="Z19" s="12">
        <f t="shared" si="3"/>
        <v>0</v>
      </c>
      <c r="AA19" s="12"/>
      <c r="AB19" s="12"/>
      <c r="AC19" s="12"/>
      <c r="AD19" s="12"/>
      <c r="AE19" s="12">
        <f t="shared" si="4"/>
        <v>0</v>
      </c>
      <c r="AF19" s="12">
        <v>50</v>
      </c>
      <c r="AG19" s="12">
        <f t="shared" si="5"/>
        <v>57</v>
      </c>
    </row>
    <row r="20" spans="1:33">
      <c r="A20" s="220" t="s">
        <v>740</v>
      </c>
      <c r="B20" s="221"/>
      <c r="C20" s="87" t="s">
        <v>741</v>
      </c>
      <c r="D20" s="12"/>
      <c r="E20" s="12"/>
      <c r="F20" s="12"/>
      <c r="G20" s="12"/>
      <c r="H20" s="12"/>
      <c r="I20" s="12">
        <f t="shared" si="0"/>
        <v>0</v>
      </c>
      <c r="J20" s="12"/>
      <c r="K20" s="12">
        <v>2</v>
      </c>
      <c r="L20" s="12">
        <v>3</v>
      </c>
      <c r="M20" s="12"/>
      <c r="N20" s="12">
        <f t="shared" si="1"/>
        <v>5</v>
      </c>
      <c r="O20" s="12"/>
      <c r="P20" s="12"/>
      <c r="Q20" s="12"/>
      <c r="R20" s="12"/>
      <c r="S20" s="12"/>
      <c r="T20" s="12"/>
      <c r="U20" s="12">
        <f t="shared" si="2"/>
        <v>0</v>
      </c>
      <c r="V20" s="12"/>
      <c r="W20" s="12"/>
      <c r="X20" s="12"/>
      <c r="Y20" s="12"/>
      <c r="Z20" s="12">
        <f t="shared" si="3"/>
        <v>0</v>
      </c>
      <c r="AA20" s="12"/>
      <c r="AB20" s="12"/>
      <c r="AC20" s="12"/>
      <c r="AD20" s="12"/>
      <c r="AE20" s="12">
        <f t="shared" si="4"/>
        <v>0</v>
      </c>
      <c r="AF20" s="12">
        <v>50</v>
      </c>
      <c r="AG20" s="12">
        <f t="shared" si="5"/>
        <v>55</v>
      </c>
    </row>
    <row r="21" spans="1:33">
      <c r="A21" s="220" t="s">
        <v>742</v>
      </c>
      <c r="B21" s="221"/>
      <c r="C21" s="87" t="s">
        <v>743</v>
      </c>
      <c r="D21" s="12"/>
      <c r="E21" s="12"/>
      <c r="F21" s="12"/>
      <c r="G21" s="12"/>
      <c r="H21" s="12"/>
      <c r="I21" s="12">
        <f t="shared" si="0"/>
        <v>0</v>
      </c>
      <c r="J21" s="12"/>
      <c r="K21" s="12">
        <v>2</v>
      </c>
      <c r="L21" s="12">
        <v>3</v>
      </c>
      <c r="M21" s="12">
        <v>3</v>
      </c>
      <c r="N21" s="12">
        <f t="shared" si="1"/>
        <v>8</v>
      </c>
      <c r="O21" s="12"/>
      <c r="P21" s="12"/>
      <c r="Q21" s="12"/>
      <c r="R21" s="12">
        <v>2</v>
      </c>
      <c r="S21" s="12"/>
      <c r="T21" s="12">
        <v>5</v>
      </c>
      <c r="U21" s="12">
        <f t="shared" si="2"/>
        <v>7</v>
      </c>
      <c r="V21" s="12"/>
      <c r="W21" s="12"/>
      <c r="X21" s="12"/>
      <c r="Y21" s="12"/>
      <c r="Z21" s="12">
        <f t="shared" si="3"/>
        <v>0</v>
      </c>
      <c r="AA21" s="12"/>
      <c r="AB21" s="12"/>
      <c r="AC21" s="12"/>
      <c r="AD21" s="12"/>
      <c r="AE21" s="12">
        <f t="shared" si="4"/>
        <v>0</v>
      </c>
      <c r="AF21" s="12">
        <v>50</v>
      </c>
      <c r="AG21" s="12">
        <f t="shared" si="5"/>
        <v>65</v>
      </c>
    </row>
    <row r="22" spans="1:33">
      <c r="A22" s="220" t="s">
        <v>744</v>
      </c>
      <c r="B22" s="221"/>
      <c r="C22" s="87" t="s">
        <v>745</v>
      </c>
      <c r="D22" s="12"/>
      <c r="E22" s="12"/>
      <c r="F22" s="12"/>
      <c r="G22" s="12"/>
      <c r="H22" s="12"/>
      <c r="I22" s="12">
        <f t="shared" si="0"/>
        <v>0</v>
      </c>
      <c r="J22" s="12"/>
      <c r="K22" s="12">
        <v>2</v>
      </c>
      <c r="L22" s="12"/>
      <c r="M22" s="12"/>
      <c r="N22" s="12">
        <f t="shared" si="1"/>
        <v>2</v>
      </c>
      <c r="O22" s="12"/>
      <c r="P22" s="12">
        <v>2</v>
      </c>
      <c r="Q22" s="12"/>
      <c r="R22" s="12"/>
      <c r="S22" s="12">
        <v>3</v>
      </c>
      <c r="T22" s="12">
        <v>4</v>
      </c>
      <c r="U22" s="12">
        <f t="shared" si="2"/>
        <v>9</v>
      </c>
      <c r="V22" s="12"/>
      <c r="W22" s="12"/>
      <c r="X22" s="12"/>
      <c r="Y22" s="12"/>
      <c r="Z22" s="12">
        <f t="shared" si="3"/>
        <v>0</v>
      </c>
      <c r="AA22" s="12"/>
      <c r="AB22" s="12">
        <v>3</v>
      </c>
      <c r="AC22" s="12"/>
      <c r="AD22" s="12"/>
      <c r="AE22" s="12">
        <f t="shared" si="4"/>
        <v>3</v>
      </c>
      <c r="AF22" s="12">
        <v>50</v>
      </c>
      <c r="AG22" s="12">
        <f t="shared" si="5"/>
        <v>64</v>
      </c>
    </row>
    <row r="23" spans="1:33">
      <c r="A23" s="220" t="s">
        <v>746</v>
      </c>
      <c r="B23" s="221"/>
      <c r="C23" s="87" t="s">
        <v>747</v>
      </c>
      <c r="D23" s="12"/>
      <c r="E23" s="12"/>
      <c r="F23" s="12"/>
      <c r="G23" s="12"/>
      <c r="H23" s="12"/>
      <c r="I23" s="12">
        <f t="shared" si="0"/>
        <v>0</v>
      </c>
      <c r="J23" s="12"/>
      <c r="K23" s="12"/>
      <c r="L23" s="12">
        <v>3</v>
      </c>
      <c r="M23" s="12"/>
      <c r="N23" s="12">
        <f t="shared" si="1"/>
        <v>3</v>
      </c>
      <c r="O23" s="12"/>
      <c r="P23" s="12"/>
      <c r="Q23" s="12">
        <v>5</v>
      </c>
      <c r="R23" s="12"/>
      <c r="S23" s="12"/>
      <c r="T23" s="12"/>
      <c r="U23" s="12">
        <f t="shared" si="2"/>
        <v>5</v>
      </c>
      <c r="V23" s="12"/>
      <c r="W23" s="12"/>
      <c r="X23" s="12"/>
      <c r="Y23" s="12"/>
      <c r="Z23" s="12">
        <f t="shared" si="3"/>
        <v>0</v>
      </c>
      <c r="AA23" s="12">
        <v>3</v>
      </c>
      <c r="AB23" s="12"/>
      <c r="AC23" s="12">
        <v>3</v>
      </c>
      <c r="AD23" s="12"/>
      <c r="AE23" s="12">
        <f t="shared" si="4"/>
        <v>6</v>
      </c>
      <c r="AF23" s="12">
        <v>50</v>
      </c>
      <c r="AG23" s="12">
        <f t="shared" si="5"/>
        <v>64</v>
      </c>
    </row>
    <row r="24" spans="1:33">
      <c r="A24" s="220" t="s">
        <v>748</v>
      </c>
      <c r="B24" s="221"/>
      <c r="C24" s="87" t="s">
        <v>749</v>
      </c>
      <c r="D24" s="12"/>
      <c r="E24" s="12"/>
      <c r="F24" s="12"/>
      <c r="G24" s="12"/>
      <c r="H24" s="12"/>
      <c r="I24" s="12">
        <f t="shared" si="0"/>
        <v>0</v>
      </c>
      <c r="J24" s="12"/>
      <c r="K24" s="12"/>
      <c r="L24" s="12">
        <v>3</v>
      </c>
      <c r="M24" s="12"/>
      <c r="N24" s="12">
        <f t="shared" si="1"/>
        <v>3</v>
      </c>
      <c r="O24" s="12"/>
      <c r="P24" s="12"/>
      <c r="Q24" s="12"/>
      <c r="R24" s="12"/>
      <c r="S24" s="12"/>
      <c r="T24" s="12">
        <v>3</v>
      </c>
      <c r="U24" s="12">
        <f t="shared" si="2"/>
        <v>3</v>
      </c>
      <c r="V24" s="12"/>
      <c r="W24" s="12"/>
      <c r="X24" s="12"/>
      <c r="Y24" s="12"/>
      <c r="Z24" s="12">
        <f t="shared" si="3"/>
        <v>0</v>
      </c>
      <c r="AA24" s="12"/>
      <c r="AB24" s="12"/>
      <c r="AC24" s="12"/>
      <c r="AD24" s="12"/>
      <c r="AE24" s="12">
        <f t="shared" si="4"/>
        <v>0</v>
      </c>
      <c r="AF24" s="12">
        <v>50</v>
      </c>
      <c r="AG24" s="12">
        <f t="shared" si="5"/>
        <v>56</v>
      </c>
    </row>
    <row r="25" spans="1:33">
      <c r="A25" s="220" t="s">
        <v>750</v>
      </c>
      <c r="B25" s="221"/>
      <c r="C25" s="87" t="s">
        <v>751</v>
      </c>
      <c r="D25" s="12"/>
      <c r="E25" s="12"/>
      <c r="F25" s="12"/>
      <c r="G25" s="12"/>
      <c r="H25" s="12"/>
      <c r="I25" s="12">
        <f t="shared" si="0"/>
        <v>0</v>
      </c>
      <c r="J25" s="12"/>
      <c r="K25" s="12"/>
      <c r="L25" s="12">
        <v>3</v>
      </c>
      <c r="M25" s="12"/>
      <c r="N25" s="12">
        <f t="shared" si="1"/>
        <v>3</v>
      </c>
      <c r="O25" s="12"/>
      <c r="P25" s="12"/>
      <c r="Q25" s="12"/>
      <c r="R25" s="12"/>
      <c r="S25" s="12"/>
      <c r="T25" s="12"/>
      <c r="U25" s="12">
        <f t="shared" si="2"/>
        <v>0</v>
      </c>
      <c r="V25" s="12"/>
      <c r="W25" s="12"/>
      <c r="X25" s="12"/>
      <c r="Y25" s="12"/>
      <c r="Z25" s="12">
        <f t="shared" si="3"/>
        <v>0</v>
      </c>
      <c r="AA25" s="12"/>
      <c r="AB25" s="12"/>
      <c r="AC25" s="12"/>
      <c r="AD25" s="12"/>
      <c r="AE25" s="12">
        <f t="shared" si="4"/>
        <v>0</v>
      </c>
      <c r="AF25" s="12">
        <v>50</v>
      </c>
      <c r="AG25" s="12">
        <f t="shared" si="5"/>
        <v>53</v>
      </c>
    </row>
    <row r="26" spans="1:33">
      <c r="A26" s="220" t="s">
        <v>752</v>
      </c>
      <c r="B26" s="221"/>
      <c r="C26" s="87" t="s">
        <v>753</v>
      </c>
      <c r="D26" s="12"/>
      <c r="E26" s="12"/>
      <c r="F26" s="12"/>
      <c r="G26" s="12"/>
      <c r="H26" s="12"/>
      <c r="I26" s="12">
        <f t="shared" si="0"/>
        <v>0</v>
      </c>
      <c r="J26" s="12"/>
      <c r="K26" s="12"/>
      <c r="L26" s="12"/>
      <c r="M26" s="12"/>
      <c r="N26" s="12">
        <f t="shared" si="1"/>
        <v>0</v>
      </c>
      <c r="O26" s="12"/>
      <c r="P26" s="12"/>
      <c r="Q26" s="12"/>
      <c r="R26" s="12"/>
      <c r="S26" s="12"/>
      <c r="T26" s="12"/>
      <c r="U26" s="12">
        <f t="shared" si="2"/>
        <v>0</v>
      </c>
      <c r="V26" s="12"/>
      <c r="W26" s="12"/>
      <c r="X26" s="12"/>
      <c r="Y26" s="12"/>
      <c r="Z26" s="12">
        <f t="shared" si="3"/>
        <v>0</v>
      </c>
      <c r="AA26" s="12"/>
      <c r="AB26" s="12"/>
      <c r="AC26" s="12"/>
      <c r="AD26" s="12"/>
      <c r="AE26" s="12">
        <f t="shared" si="4"/>
        <v>0</v>
      </c>
      <c r="AF26" s="12">
        <v>50</v>
      </c>
      <c r="AG26" s="12">
        <f t="shared" si="5"/>
        <v>50</v>
      </c>
    </row>
    <row r="27" spans="1:33">
      <c r="A27" s="220" t="s">
        <v>754</v>
      </c>
      <c r="B27" s="221"/>
      <c r="C27" s="87" t="s">
        <v>755</v>
      </c>
      <c r="D27" s="12"/>
      <c r="E27" s="12"/>
      <c r="F27" s="12"/>
      <c r="G27" s="12"/>
      <c r="H27" s="12"/>
      <c r="I27" s="12">
        <f t="shared" si="0"/>
        <v>0</v>
      </c>
      <c r="J27" s="12"/>
      <c r="K27" s="12"/>
      <c r="L27" s="12"/>
      <c r="M27" s="12"/>
      <c r="N27" s="12">
        <f t="shared" si="1"/>
        <v>0</v>
      </c>
      <c r="O27" s="12"/>
      <c r="P27" s="12"/>
      <c r="Q27" s="12"/>
      <c r="R27" s="12"/>
      <c r="S27" s="12"/>
      <c r="T27" s="12">
        <v>5</v>
      </c>
      <c r="U27" s="12">
        <f t="shared" si="2"/>
        <v>5</v>
      </c>
      <c r="V27" s="12"/>
      <c r="W27" s="12"/>
      <c r="X27" s="12"/>
      <c r="Y27" s="12"/>
      <c r="Z27" s="12">
        <f t="shared" si="3"/>
        <v>0</v>
      </c>
      <c r="AA27" s="12"/>
      <c r="AB27" s="12"/>
      <c r="AC27" s="12"/>
      <c r="AD27" s="12"/>
      <c r="AE27" s="12">
        <f t="shared" si="4"/>
        <v>0</v>
      </c>
      <c r="AF27" s="12">
        <v>50</v>
      </c>
      <c r="AG27" s="12">
        <f t="shared" si="5"/>
        <v>55</v>
      </c>
    </row>
    <row r="28" spans="1:33">
      <c r="A28" s="220" t="s">
        <v>756</v>
      </c>
      <c r="B28" s="221"/>
      <c r="C28" s="87" t="s">
        <v>757</v>
      </c>
      <c r="D28" s="12"/>
      <c r="E28" s="12"/>
      <c r="F28" s="12"/>
      <c r="G28" s="12"/>
      <c r="H28" s="12"/>
      <c r="I28" s="12">
        <f t="shared" si="0"/>
        <v>0</v>
      </c>
      <c r="J28" s="12"/>
      <c r="K28" s="12"/>
      <c r="L28" s="12"/>
      <c r="M28" s="12"/>
      <c r="N28" s="12">
        <f t="shared" si="1"/>
        <v>0</v>
      </c>
      <c r="O28" s="12"/>
      <c r="P28" s="12"/>
      <c r="Q28" s="12"/>
      <c r="R28" s="12"/>
      <c r="S28" s="12"/>
      <c r="T28" s="12"/>
      <c r="U28" s="12">
        <f t="shared" si="2"/>
        <v>0</v>
      </c>
      <c r="V28" s="12"/>
      <c r="W28" s="12"/>
      <c r="X28" s="12"/>
      <c r="Y28" s="12"/>
      <c r="Z28" s="12">
        <f t="shared" si="3"/>
        <v>0</v>
      </c>
      <c r="AA28" s="12"/>
      <c r="AB28" s="12"/>
      <c r="AC28" s="12"/>
      <c r="AD28" s="12"/>
      <c r="AE28" s="12">
        <f t="shared" si="4"/>
        <v>0</v>
      </c>
      <c r="AF28" s="12">
        <v>50</v>
      </c>
      <c r="AG28" s="12">
        <f t="shared" si="5"/>
        <v>50</v>
      </c>
    </row>
    <row r="29" spans="1:33">
      <c r="A29" s="220" t="s">
        <v>758</v>
      </c>
      <c r="B29" s="221"/>
      <c r="C29" s="87" t="s">
        <v>759</v>
      </c>
      <c r="D29" s="12"/>
      <c r="E29" s="12"/>
      <c r="F29" s="12"/>
      <c r="G29" s="12"/>
      <c r="H29" s="12"/>
      <c r="I29" s="12">
        <f t="shared" si="0"/>
        <v>0</v>
      </c>
      <c r="J29" s="12"/>
      <c r="K29" s="12"/>
      <c r="L29" s="12">
        <v>3</v>
      </c>
      <c r="M29" s="12"/>
      <c r="N29" s="12">
        <f t="shared" si="1"/>
        <v>3</v>
      </c>
      <c r="O29" s="12"/>
      <c r="P29" s="12"/>
      <c r="Q29" s="12"/>
      <c r="R29" s="12"/>
      <c r="S29" s="12"/>
      <c r="T29" s="12"/>
      <c r="U29" s="12">
        <f t="shared" si="2"/>
        <v>0</v>
      </c>
      <c r="V29" s="12"/>
      <c r="W29" s="12"/>
      <c r="X29" s="12"/>
      <c r="Y29" s="12"/>
      <c r="Z29" s="12">
        <f t="shared" si="3"/>
        <v>0</v>
      </c>
      <c r="AA29" s="12"/>
      <c r="AB29" s="12"/>
      <c r="AC29" s="12"/>
      <c r="AD29" s="12"/>
      <c r="AE29" s="12">
        <f t="shared" si="4"/>
        <v>0</v>
      </c>
      <c r="AF29" s="12">
        <v>50</v>
      </c>
      <c r="AG29" s="12">
        <f t="shared" si="5"/>
        <v>53</v>
      </c>
    </row>
    <row r="30" spans="1:33">
      <c r="A30" s="220" t="s">
        <v>760</v>
      </c>
      <c r="B30" s="221"/>
      <c r="C30" s="87" t="s">
        <v>761</v>
      </c>
      <c r="D30" s="12"/>
      <c r="E30" s="12"/>
      <c r="F30" s="12"/>
      <c r="G30" s="12"/>
      <c r="H30" s="12"/>
      <c r="I30" s="12">
        <f t="shared" si="0"/>
        <v>0</v>
      </c>
      <c r="J30" s="12"/>
      <c r="K30" s="12"/>
      <c r="L30" s="12">
        <v>3</v>
      </c>
      <c r="M30" s="12"/>
      <c r="N30" s="12">
        <f t="shared" si="1"/>
        <v>3</v>
      </c>
      <c r="O30" s="12"/>
      <c r="P30" s="12"/>
      <c r="Q30" s="12"/>
      <c r="R30" s="12"/>
      <c r="S30" s="12"/>
      <c r="T30" s="12"/>
      <c r="U30" s="12">
        <f t="shared" si="2"/>
        <v>0</v>
      </c>
      <c r="V30" s="12"/>
      <c r="W30" s="12"/>
      <c r="X30" s="12"/>
      <c r="Y30" s="12"/>
      <c r="Z30" s="12">
        <f t="shared" si="3"/>
        <v>0</v>
      </c>
      <c r="AA30" s="12"/>
      <c r="AB30" s="12"/>
      <c r="AC30" s="12"/>
      <c r="AD30" s="12"/>
      <c r="AE30" s="12">
        <f t="shared" si="4"/>
        <v>0</v>
      </c>
      <c r="AF30" s="12">
        <v>50</v>
      </c>
      <c r="AG30" s="12">
        <f t="shared" si="5"/>
        <v>53</v>
      </c>
    </row>
    <row r="31" spans="1:33">
      <c r="A31" s="220" t="s">
        <v>762</v>
      </c>
      <c r="B31" s="221"/>
      <c r="C31" s="87" t="s">
        <v>763</v>
      </c>
      <c r="D31" s="12"/>
      <c r="E31" s="12"/>
      <c r="F31" s="12"/>
      <c r="G31" s="12"/>
      <c r="H31" s="12"/>
      <c r="I31" s="12">
        <f t="shared" si="0"/>
        <v>0</v>
      </c>
      <c r="J31" s="12"/>
      <c r="K31" s="12"/>
      <c r="L31" s="12"/>
      <c r="M31" s="12"/>
      <c r="N31" s="12">
        <f t="shared" si="1"/>
        <v>0</v>
      </c>
      <c r="O31" s="12"/>
      <c r="P31" s="12"/>
      <c r="Q31" s="12"/>
      <c r="R31" s="12"/>
      <c r="S31" s="12"/>
      <c r="T31" s="12"/>
      <c r="U31" s="12">
        <f t="shared" si="2"/>
        <v>0</v>
      </c>
      <c r="V31" s="12"/>
      <c r="W31" s="12"/>
      <c r="X31" s="12"/>
      <c r="Y31" s="12"/>
      <c r="Z31" s="12">
        <f t="shared" si="3"/>
        <v>0</v>
      </c>
      <c r="AA31" s="12"/>
      <c r="AB31" s="12"/>
      <c r="AC31" s="12"/>
      <c r="AD31" s="12"/>
      <c r="AE31" s="12">
        <f t="shared" si="4"/>
        <v>0</v>
      </c>
      <c r="AF31" s="12">
        <v>50</v>
      </c>
      <c r="AG31" s="12">
        <f t="shared" si="5"/>
        <v>50</v>
      </c>
    </row>
    <row r="32" spans="1:33">
      <c r="A32" s="220" t="s">
        <v>764</v>
      </c>
      <c r="B32" s="221"/>
      <c r="C32" s="87" t="s">
        <v>765</v>
      </c>
      <c r="D32" s="12"/>
      <c r="E32" s="12"/>
      <c r="F32" s="12"/>
      <c r="G32" s="12"/>
      <c r="H32" s="12"/>
      <c r="I32" s="12">
        <f t="shared" si="0"/>
        <v>0</v>
      </c>
      <c r="J32" s="27"/>
      <c r="K32" s="27">
        <v>2</v>
      </c>
      <c r="L32" s="27"/>
      <c r="M32" s="12"/>
      <c r="N32" s="12">
        <f t="shared" si="1"/>
        <v>2</v>
      </c>
      <c r="O32" s="12"/>
      <c r="P32" s="12"/>
      <c r="Q32" s="12"/>
      <c r="R32" s="12"/>
      <c r="S32" s="12"/>
      <c r="T32" s="12"/>
      <c r="U32" s="12">
        <f t="shared" si="2"/>
        <v>0</v>
      </c>
      <c r="V32" s="12"/>
      <c r="W32" s="12"/>
      <c r="X32" s="12"/>
      <c r="Y32" s="12"/>
      <c r="Z32" s="12">
        <f t="shared" si="3"/>
        <v>0</v>
      </c>
      <c r="AA32" s="12"/>
      <c r="AB32" s="27"/>
      <c r="AC32" s="12"/>
      <c r="AD32" s="12"/>
      <c r="AE32" s="12">
        <f t="shared" si="4"/>
        <v>0</v>
      </c>
      <c r="AF32" s="12">
        <v>50</v>
      </c>
      <c r="AG32" s="12">
        <f t="shared" si="5"/>
        <v>52</v>
      </c>
    </row>
    <row r="33" spans="1:33">
      <c r="A33" s="220" t="s">
        <v>766</v>
      </c>
      <c r="B33" s="221"/>
      <c r="C33" s="87" t="s">
        <v>767</v>
      </c>
      <c r="D33" s="27"/>
      <c r="E33" s="27"/>
      <c r="F33" s="27"/>
      <c r="G33" s="27"/>
      <c r="H33" s="27"/>
      <c r="I33" s="12">
        <f t="shared" si="0"/>
        <v>0</v>
      </c>
      <c r="J33" s="12"/>
      <c r="K33" s="12"/>
      <c r="L33" s="12"/>
      <c r="M33" s="27"/>
      <c r="N33" s="12">
        <f t="shared" si="1"/>
        <v>0</v>
      </c>
      <c r="O33" s="12"/>
      <c r="P33" s="27"/>
      <c r="Q33" s="27"/>
      <c r="R33" s="27"/>
      <c r="S33" s="27"/>
      <c r="T33" s="27"/>
      <c r="U33" s="12">
        <f t="shared" si="2"/>
        <v>0</v>
      </c>
      <c r="V33" s="27"/>
      <c r="W33" s="27"/>
      <c r="X33" s="27"/>
      <c r="Y33" s="27"/>
      <c r="Z33" s="12">
        <f t="shared" si="3"/>
        <v>0</v>
      </c>
      <c r="AA33" s="12"/>
      <c r="AB33" s="12"/>
      <c r="AC33" s="27"/>
      <c r="AD33" s="27"/>
      <c r="AE33" s="12">
        <f t="shared" si="4"/>
        <v>0</v>
      </c>
      <c r="AF33" s="12">
        <v>50</v>
      </c>
      <c r="AG33" s="12">
        <f t="shared" si="5"/>
        <v>50</v>
      </c>
    </row>
    <row r="34" spans="1:33">
      <c r="A34" s="220" t="s">
        <v>768</v>
      </c>
      <c r="B34" s="221"/>
      <c r="C34" s="87" t="s">
        <v>769</v>
      </c>
      <c r="D34" s="12"/>
      <c r="E34" s="12"/>
      <c r="F34" s="12"/>
      <c r="G34" s="12"/>
      <c r="H34" s="12"/>
      <c r="I34" s="12">
        <f t="shared" si="0"/>
        <v>0</v>
      </c>
      <c r="J34" s="12"/>
      <c r="K34" s="12"/>
      <c r="L34" s="12"/>
      <c r="M34" s="12"/>
      <c r="N34" s="12">
        <f t="shared" si="1"/>
        <v>0</v>
      </c>
      <c r="O34" s="12"/>
      <c r="P34" s="12"/>
      <c r="Q34" s="12"/>
      <c r="R34" s="12"/>
      <c r="S34" s="12">
        <v>3</v>
      </c>
      <c r="T34" s="12">
        <v>3</v>
      </c>
      <c r="U34" s="12">
        <f t="shared" si="2"/>
        <v>6</v>
      </c>
      <c r="V34" s="12"/>
      <c r="W34" s="12"/>
      <c r="X34" s="12"/>
      <c r="Y34" s="12"/>
      <c r="Z34" s="12">
        <f t="shared" si="3"/>
        <v>0</v>
      </c>
      <c r="AA34" s="12"/>
      <c r="AB34" s="12"/>
      <c r="AC34" s="12"/>
      <c r="AD34" s="12"/>
      <c r="AE34" s="12">
        <f t="shared" si="4"/>
        <v>0</v>
      </c>
      <c r="AF34" s="12">
        <v>50</v>
      </c>
      <c r="AG34" s="12">
        <f t="shared" si="5"/>
        <v>56</v>
      </c>
    </row>
    <row r="35" spans="1:33">
      <c r="A35" s="220" t="s">
        <v>770</v>
      </c>
      <c r="B35" s="221"/>
      <c r="C35" s="87" t="s">
        <v>771</v>
      </c>
      <c r="D35" s="12">
        <v>5</v>
      </c>
      <c r="E35" s="12"/>
      <c r="F35" s="12"/>
      <c r="G35" s="12"/>
      <c r="H35" s="12"/>
      <c r="I35" s="12">
        <f t="shared" si="0"/>
        <v>5</v>
      </c>
      <c r="J35" s="12"/>
      <c r="K35" s="12"/>
      <c r="L35" s="12">
        <v>3</v>
      </c>
      <c r="M35" s="12"/>
      <c r="N35" s="12">
        <f t="shared" si="1"/>
        <v>3</v>
      </c>
      <c r="O35" s="12"/>
      <c r="P35" s="12"/>
      <c r="Q35" s="12"/>
      <c r="R35" s="12"/>
      <c r="S35" s="12">
        <v>3</v>
      </c>
      <c r="T35" s="12"/>
      <c r="U35" s="12">
        <f t="shared" si="2"/>
        <v>3</v>
      </c>
      <c r="V35" s="12"/>
      <c r="W35" s="12"/>
      <c r="X35" s="12"/>
      <c r="Y35" s="12"/>
      <c r="Z35" s="12">
        <f t="shared" si="3"/>
        <v>0</v>
      </c>
      <c r="AA35" s="12"/>
      <c r="AB35" s="12"/>
      <c r="AC35" s="12"/>
      <c r="AD35" s="12"/>
      <c r="AE35" s="12">
        <f t="shared" si="4"/>
        <v>0</v>
      </c>
      <c r="AF35" s="12">
        <v>50</v>
      </c>
      <c r="AG35" s="12">
        <f t="shared" si="5"/>
        <v>61</v>
      </c>
    </row>
    <row r="36" spans="1:33">
      <c r="A36" s="220" t="s">
        <v>772</v>
      </c>
      <c r="B36" s="221"/>
      <c r="C36" s="87" t="s">
        <v>773</v>
      </c>
      <c r="D36" s="12"/>
      <c r="E36" s="12"/>
      <c r="F36" s="12"/>
      <c r="G36" s="12"/>
      <c r="H36" s="12"/>
      <c r="I36" s="12">
        <f t="shared" si="0"/>
        <v>0</v>
      </c>
      <c r="J36" s="12">
        <v>2</v>
      </c>
      <c r="K36" s="12"/>
      <c r="L36" s="12">
        <v>3</v>
      </c>
      <c r="M36" s="12"/>
      <c r="N36" s="12">
        <f t="shared" si="1"/>
        <v>5</v>
      </c>
      <c r="O36" s="12"/>
      <c r="P36" s="12">
        <v>2</v>
      </c>
      <c r="Q36" s="12"/>
      <c r="R36" s="12"/>
      <c r="S36" s="12"/>
      <c r="T36" s="12">
        <v>5</v>
      </c>
      <c r="U36" s="12">
        <f t="shared" si="2"/>
        <v>7</v>
      </c>
      <c r="V36" s="12"/>
      <c r="W36" s="12"/>
      <c r="X36" s="12"/>
      <c r="Y36" s="12"/>
      <c r="Z36" s="12">
        <f t="shared" si="3"/>
        <v>0</v>
      </c>
      <c r="AA36" s="12"/>
      <c r="AB36" s="12"/>
      <c r="AC36" s="12"/>
      <c r="AD36" s="12"/>
      <c r="AE36" s="12">
        <f t="shared" si="4"/>
        <v>0</v>
      </c>
      <c r="AF36" s="12">
        <v>50</v>
      </c>
      <c r="AG36" s="12">
        <f t="shared" si="5"/>
        <v>62</v>
      </c>
    </row>
    <row r="37" spans="1:33">
      <c r="A37" s="220" t="s">
        <v>774</v>
      </c>
      <c r="B37" s="221"/>
      <c r="C37" s="87" t="s">
        <v>775</v>
      </c>
      <c r="D37" s="12"/>
      <c r="E37" s="12"/>
      <c r="F37" s="12"/>
      <c r="G37" s="12"/>
      <c r="H37" s="12"/>
      <c r="I37" s="12">
        <f t="shared" si="0"/>
        <v>0</v>
      </c>
      <c r="J37" s="12"/>
      <c r="K37" s="12"/>
      <c r="L37" s="12"/>
      <c r="M37" s="12"/>
      <c r="N37" s="12">
        <f t="shared" si="1"/>
        <v>0</v>
      </c>
      <c r="O37" s="12"/>
      <c r="P37" s="12"/>
      <c r="Q37" s="12"/>
      <c r="R37" s="12"/>
      <c r="S37" s="12"/>
      <c r="T37" s="12"/>
      <c r="U37" s="12">
        <f t="shared" si="2"/>
        <v>0</v>
      </c>
      <c r="V37" s="12"/>
      <c r="W37" s="12"/>
      <c r="X37" s="12"/>
      <c r="Y37" s="12"/>
      <c r="Z37" s="12">
        <f t="shared" si="3"/>
        <v>0</v>
      </c>
      <c r="AA37" s="12"/>
      <c r="AB37" s="12"/>
      <c r="AC37" s="12"/>
      <c r="AD37" s="12"/>
      <c r="AE37" s="12">
        <f t="shared" si="4"/>
        <v>0</v>
      </c>
      <c r="AF37" s="12">
        <v>50</v>
      </c>
      <c r="AG37" s="12">
        <f t="shared" si="5"/>
        <v>50</v>
      </c>
    </row>
    <row r="38" spans="1:33">
      <c r="A38" s="220" t="s">
        <v>776</v>
      </c>
      <c r="B38" s="221"/>
      <c r="C38" s="87" t="s">
        <v>777</v>
      </c>
      <c r="D38" s="12"/>
      <c r="E38" s="12"/>
      <c r="F38" s="12"/>
      <c r="G38" s="12"/>
      <c r="H38" s="12"/>
      <c r="I38" s="12">
        <f t="shared" si="0"/>
        <v>0</v>
      </c>
      <c r="J38" s="12"/>
      <c r="K38" s="12"/>
      <c r="L38" s="12">
        <v>3</v>
      </c>
      <c r="M38" s="12"/>
      <c r="N38" s="12">
        <f t="shared" si="1"/>
        <v>3</v>
      </c>
      <c r="O38" s="12"/>
      <c r="P38" s="12"/>
      <c r="Q38" s="12"/>
      <c r="R38" s="12"/>
      <c r="S38" s="12"/>
      <c r="T38" s="12"/>
      <c r="U38" s="12">
        <f t="shared" si="2"/>
        <v>0</v>
      </c>
      <c r="V38" s="12"/>
      <c r="W38" s="12"/>
      <c r="X38" s="12"/>
      <c r="Y38" s="12"/>
      <c r="Z38" s="12">
        <f t="shared" si="3"/>
        <v>0</v>
      </c>
      <c r="AA38" s="12"/>
      <c r="AB38" s="12"/>
      <c r="AC38" s="12"/>
      <c r="AD38" s="12"/>
      <c r="AE38" s="12">
        <f t="shared" si="4"/>
        <v>0</v>
      </c>
      <c r="AF38" s="12">
        <v>50</v>
      </c>
      <c r="AG38" s="12">
        <f t="shared" si="5"/>
        <v>53</v>
      </c>
    </row>
    <row r="39" spans="1:33">
      <c r="A39" s="220" t="s">
        <v>778</v>
      </c>
      <c r="B39" s="221"/>
      <c r="C39" s="87" t="s">
        <v>779</v>
      </c>
      <c r="D39" s="12"/>
      <c r="E39" s="12"/>
      <c r="F39" s="12"/>
      <c r="G39" s="12"/>
      <c r="H39" s="12"/>
      <c r="I39" s="12">
        <f t="shared" si="0"/>
        <v>0</v>
      </c>
      <c r="J39" s="12"/>
      <c r="K39" s="12"/>
      <c r="L39" s="12">
        <v>3</v>
      </c>
      <c r="M39" s="12"/>
      <c r="N39" s="12">
        <f t="shared" si="1"/>
        <v>3</v>
      </c>
      <c r="O39" s="12"/>
      <c r="P39" s="12"/>
      <c r="Q39" s="12"/>
      <c r="R39" s="12"/>
      <c r="S39" s="12"/>
      <c r="T39" s="12"/>
      <c r="U39" s="12">
        <f t="shared" si="2"/>
        <v>0</v>
      </c>
      <c r="V39" s="12"/>
      <c r="W39" s="12"/>
      <c r="X39" s="12"/>
      <c r="Y39" s="12"/>
      <c r="Z39" s="12">
        <f t="shared" si="3"/>
        <v>0</v>
      </c>
      <c r="AA39" s="12"/>
      <c r="AB39" s="12"/>
      <c r="AC39" s="12"/>
      <c r="AD39" s="12"/>
      <c r="AE39" s="12">
        <f t="shared" si="4"/>
        <v>0</v>
      </c>
      <c r="AF39" s="12">
        <v>50</v>
      </c>
      <c r="AG39" s="12">
        <f t="shared" si="5"/>
        <v>53</v>
      </c>
    </row>
    <row r="40" spans="1:33">
      <c r="A40" s="220" t="s">
        <v>780</v>
      </c>
      <c r="B40" s="221"/>
      <c r="C40" s="87" t="s">
        <v>781</v>
      </c>
      <c r="D40" s="12"/>
      <c r="E40" s="12"/>
      <c r="F40" s="12"/>
      <c r="G40" s="12"/>
      <c r="H40" s="12"/>
      <c r="I40" s="12">
        <f t="shared" si="0"/>
        <v>0</v>
      </c>
      <c r="J40" s="12"/>
      <c r="K40" s="12"/>
      <c r="L40" s="12"/>
      <c r="M40" s="12"/>
      <c r="N40" s="12">
        <f t="shared" si="1"/>
        <v>0</v>
      </c>
      <c r="O40" s="12"/>
      <c r="P40" s="12"/>
      <c r="Q40" s="12"/>
      <c r="R40" s="12"/>
      <c r="S40" s="12"/>
      <c r="T40" s="12"/>
      <c r="U40" s="12">
        <f t="shared" si="2"/>
        <v>0</v>
      </c>
      <c r="V40" s="12"/>
      <c r="W40" s="12"/>
      <c r="X40" s="12"/>
      <c r="Y40" s="12"/>
      <c r="Z40" s="12">
        <f t="shared" si="3"/>
        <v>0</v>
      </c>
      <c r="AA40" s="12"/>
      <c r="AB40" s="12"/>
      <c r="AC40" s="12"/>
      <c r="AD40" s="12"/>
      <c r="AE40" s="12">
        <f t="shared" si="4"/>
        <v>0</v>
      </c>
      <c r="AF40" s="12">
        <v>50</v>
      </c>
      <c r="AG40" s="12">
        <f t="shared" si="5"/>
        <v>50</v>
      </c>
    </row>
    <row r="41" spans="1:33">
      <c r="A41" s="220" t="s">
        <v>782</v>
      </c>
      <c r="B41" s="221"/>
      <c r="C41" s="87" t="s">
        <v>783</v>
      </c>
      <c r="D41" s="12"/>
      <c r="E41" s="12"/>
      <c r="F41" s="12"/>
      <c r="G41" s="12"/>
      <c r="H41" s="12"/>
      <c r="I41" s="12">
        <f t="shared" si="0"/>
        <v>0</v>
      </c>
      <c r="J41" s="12"/>
      <c r="K41" s="12"/>
      <c r="L41" s="12"/>
      <c r="M41" s="12"/>
      <c r="N41" s="12">
        <f t="shared" si="1"/>
        <v>0</v>
      </c>
      <c r="O41" s="12"/>
      <c r="P41" s="12"/>
      <c r="Q41" s="12"/>
      <c r="R41" s="12"/>
      <c r="S41" s="12"/>
      <c r="T41" s="12"/>
      <c r="U41" s="12">
        <f t="shared" si="2"/>
        <v>0</v>
      </c>
      <c r="V41" s="12"/>
      <c r="W41" s="12"/>
      <c r="X41" s="12"/>
      <c r="Y41" s="12"/>
      <c r="Z41" s="12">
        <f t="shared" si="3"/>
        <v>0</v>
      </c>
      <c r="AA41" s="12"/>
      <c r="AB41" s="12"/>
      <c r="AC41" s="12"/>
      <c r="AD41" s="12"/>
      <c r="AE41" s="12">
        <f t="shared" si="4"/>
        <v>0</v>
      </c>
      <c r="AF41" s="12">
        <v>50</v>
      </c>
      <c r="AG41" s="12">
        <f t="shared" si="5"/>
        <v>50</v>
      </c>
    </row>
    <row r="42" spans="1:33">
      <c r="A42" s="220" t="s">
        <v>784</v>
      </c>
      <c r="B42" s="221"/>
      <c r="C42" s="87" t="s">
        <v>785</v>
      </c>
      <c r="D42" s="12"/>
      <c r="E42" s="12"/>
      <c r="F42" s="12"/>
      <c r="G42" s="12"/>
      <c r="H42" s="12"/>
      <c r="I42" s="12">
        <f t="shared" si="0"/>
        <v>0</v>
      </c>
      <c r="J42" s="12"/>
      <c r="K42" s="12"/>
      <c r="L42" s="12">
        <v>3</v>
      </c>
      <c r="M42" s="12"/>
      <c r="N42" s="12">
        <f t="shared" si="1"/>
        <v>3</v>
      </c>
      <c r="O42" s="12"/>
      <c r="P42" s="12"/>
      <c r="Q42" s="12"/>
      <c r="R42" s="12"/>
      <c r="S42" s="12"/>
      <c r="T42" s="12"/>
      <c r="U42" s="12">
        <f t="shared" si="2"/>
        <v>0</v>
      </c>
      <c r="V42" s="12"/>
      <c r="W42" s="12"/>
      <c r="X42" s="12"/>
      <c r="Y42" s="12"/>
      <c r="Z42" s="12">
        <f t="shared" si="3"/>
        <v>0</v>
      </c>
      <c r="AA42" s="12"/>
      <c r="AB42" s="12"/>
      <c r="AC42" s="12"/>
      <c r="AD42" s="12"/>
      <c r="AE42" s="12">
        <f t="shared" si="4"/>
        <v>0</v>
      </c>
      <c r="AF42" s="12">
        <v>50</v>
      </c>
      <c r="AG42" s="12">
        <f t="shared" si="5"/>
        <v>53</v>
      </c>
    </row>
    <row r="43" spans="1:33">
      <c r="A43" s="220" t="s">
        <v>786</v>
      </c>
      <c r="B43" s="221"/>
      <c r="C43" s="87" t="s">
        <v>787</v>
      </c>
      <c r="D43" s="12"/>
      <c r="E43" s="12"/>
      <c r="F43" s="12"/>
      <c r="G43" s="12"/>
      <c r="H43" s="12"/>
      <c r="I43" s="12">
        <f t="shared" si="0"/>
        <v>0</v>
      </c>
      <c r="J43" s="12"/>
      <c r="K43" s="12"/>
      <c r="L43" s="12">
        <v>3</v>
      </c>
      <c r="M43" s="12"/>
      <c r="N43" s="12">
        <f t="shared" si="1"/>
        <v>3</v>
      </c>
      <c r="O43" s="12"/>
      <c r="P43" s="12"/>
      <c r="Q43" s="12"/>
      <c r="R43" s="12"/>
      <c r="S43" s="12"/>
      <c r="T43" s="12"/>
      <c r="U43" s="12">
        <f t="shared" si="2"/>
        <v>0</v>
      </c>
      <c r="V43" s="12"/>
      <c r="W43" s="12"/>
      <c r="X43" s="12"/>
      <c r="Y43" s="12"/>
      <c r="Z43" s="12">
        <f t="shared" si="3"/>
        <v>0</v>
      </c>
      <c r="AA43" s="12"/>
      <c r="AB43" s="12"/>
      <c r="AC43" s="12"/>
      <c r="AD43" s="12"/>
      <c r="AE43" s="12">
        <f t="shared" si="4"/>
        <v>0</v>
      </c>
      <c r="AF43" s="12">
        <v>50</v>
      </c>
      <c r="AG43" s="12">
        <f t="shared" si="5"/>
        <v>53</v>
      </c>
    </row>
    <row r="44" spans="1:33">
      <c r="K44" s="12"/>
      <c r="L44" s="12"/>
      <c r="O44" s="12"/>
    </row>
  </sheetData>
  <mergeCells count="78">
    <mergeCell ref="A43:B43"/>
    <mergeCell ref="A37:B37"/>
    <mergeCell ref="A38:B38"/>
    <mergeCell ref="A39:B39"/>
    <mergeCell ref="A40:B40"/>
    <mergeCell ref="A41:B41"/>
    <mergeCell ref="A42:B42"/>
    <mergeCell ref="A36:B36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Y5:Y6"/>
    <mergeCell ref="AA5:AA6"/>
    <mergeCell ref="A7:B7"/>
    <mergeCell ref="A8:B8"/>
    <mergeCell ref="A9:B9"/>
    <mergeCell ref="G5:G6"/>
    <mergeCell ref="H5:H6"/>
    <mergeCell ref="L5:L6"/>
    <mergeCell ref="O5:O6"/>
    <mergeCell ref="S5:S6"/>
    <mergeCell ref="X5:X6"/>
    <mergeCell ref="T5:T6"/>
    <mergeCell ref="V5:V6"/>
    <mergeCell ref="J5:J6"/>
    <mergeCell ref="K5:K6"/>
    <mergeCell ref="A12:B12"/>
    <mergeCell ref="W5:W6"/>
    <mergeCell ref="A10:B10"/>
    <mergeCell ref="A11:B11"/>
    <mergeCell ref="AE3:AE6"/>
    <mergeCell ref="M5:M6"/>
    <mergeCell ref="A4:C4"/>
    <mergeCell ref="A5:C5"/>
    <mergeCell ref="D5:D6"/>
    <mergeCell ref="E5:E6"/>
    <mergeCell ref="F5:F6"/>
    <mergeCell ref="AB5:AB6"/>
    <mergeCell ref="A6:B6"/>
    <mergeCell ref="P5:P6"/>
    <mergeCell ref="Q5:Q6"/>
    <mergeCell ref="R5:R6"/>
    <mergeCell ref="AC5:AC6"/>
    <mergeCell ref="AD5:AD6"/>
    <mergeCell ref="A1:C2"/>
    <mergeCell ref="A3:C3"/>
    <mergeCell ref="D1:AG1"/>
    <mergeCell ref="D2:I2"/>
    <mergeCell ref="J2:N2"/>
    <mergeCell ref="O2:T2"/>
    <mergeCell ref="V2:Y2"/>
    <mergeCell ref="AA2:AD2"/>
    <mergeCell ref="AF2:AF6"/>
    <mergeCell ref="AG2:AG6"/>
    <mergeCell ref="I3:I6"/>
    <mergeCell ref="N3:N6"/>
    <mergeCell ref="U3:U6"/>
    <mergeCell ref="Z3:Z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3"/>
  <sheetViews>
    <sheetView workbookViewId="0">
      <selection sqref="A1:C2"/>
    </sheetView>
  </sheetViews>
  <sheetFormatPr defaultColWidth="9" defaultRowHeight="14.4"/>
  <cols>
    <col min="1" max="2" width="10.77734375" style="134" customWidth="1"/>
    <col min="3" max="9" width="12" style="134" customWidth="1"/>
    <col min="10" max="14" width="15.77734375" style="134" customWidth="1"/>
    <col min="15" max="15" width="9" style="134"/>
    <col min="16" max="20" width="15.77734375" style="134" customWidth="1"/>
    <col min="21" max="36" width="9" style="134"/>
    <col min="37" max="40" width="15.77734375" style="134" customWidth="1"/>
    <col min="41" max="41" width="9" style="134"/>
    <col min="42" max="45" width="15.77734375" style="134" customWidth="1"/>
    <col min="46" max="16384" width="9" style="134"/>
  </cols>
  <sheetData>
    <row r="1" spans="1:48" ht="35.25" customHeight="1">
      <c r="A1" s="153" t="s">
        <v>1021</v>
      </c>
      <c r="B1" s="153"/>
      <c r="C1" s="153"/>
      <c r="D1" s="133"/>
      <c r="E1" s="133"/>
      <c r="F1" s="133"/>
      <c r="G1" s="133"/>
      <c r="H1" s="133"/>
      <c r="I1" s="133"/>
      <c r="J1" s="154" t="s">
        <v>789</v>
      </c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</row>
    <row r="2" spans="1:48" ht="14.25" customHeight="1">
      <c r="A2" s="153"/>
      <c r="B2" s="153"/>
      <c r="C2" s="153"/>
      <c r="D2" s="133"/>
      <c r="E2" s="133"/>
      <c r="F2" s="133"/>
      <c r="G2" s="133"/>
      <c r="H2" s="133"/>
      <c r="I2" s="133"/>
      <c r="J2" s="150" t="s">
        <v>1075</v>
      </c>
      <c r="K2" s="150"/>
      <c r="L2" s="150"/>
      <c r="M2" s="150"/>
      <c r="N2" s="150"/>
      <c r="O2" s="150"/>
      <c r="P2" s="150" t="s">
        <v>1087</v>
      </c>
      <c r="Q2" s="150"/>
      <c r="R2" s="150"/>
      <c r="S2" s="150"/>
      <c r="T2" s="150"/>
      <c r="U2" s="150"/>
      <c r="V2" s="164" t="s">
        <v>1088</v>
      </c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6"/>
      <c r="AI2" s="164"/>
      <c r="AJ2" s="166"/>
      <c r="AK2" s="150" t="s">
        <v>1089</v>
      </c>
      <c r="AL2" s="150"/>
      <c r="AM2" s="150"/>
      <c r="AN2" s="150"/>
      <c r="AO2" s="130"/>
      <c r="AP2" s="150" t="s">
        <v>1090</v>
      </c>
      <c r="AQ2" s="150"/>
      <c r="AR2" s="150"/>
      <c r="AS2" s="150"/>
      <c r="AT2" s="129"/>
      <c r="AU2" s="129" t="s">
        <v>802</v>
      </c>
      <c r="AV2" s="129" t="s">
        <v>0</v>
      </c>
    </row>
    <row r="3" spans="1:48" ht="27" customHeight="1">
      <c r="A3" s="150" t="s">
        <v>1</v>
      </c>
      <c r="B3" s="150"/>
      <c r="C3" s="150"/>
      <c r="D3" s="129">
        <v>1.21</v>
      </c>
      <c r="E3" s="129">
        <v>12.27</v>
      </c>
      <c r="F3" s="129" t="s">
        <v>1022</v>
      </c>
      <c r="G3" s="129">
        <v>1.2</v>
      </c>
      <c r="H3" s="129">
        <v>6.22</v>
      </c>
      <c r="I3" s="135" t="s">
        <v>1023</v>
      </c>
      <c r="J3" s="130" t="s">
        <v>1024</v>
      </c>
      <c r="K3" s="129"/>
      <c r="L3" s="129"/>
      <c r="M3" s="129"/>
      <c r="N3" s="129"/>
      <c r="O3" s="129" t="s">
        <v>2</v>
      </c>
      <c r="P3" s="129">
        <v>6.2</v>
      </c>
      <c r="Q3" s="129" t="s">
        <v>1025</v>
      </c>
      <c r="R3" s="129">
        <v>12.4</v>
      </c>
      <c r="S3" s="135"/>
      <c r="T3" s="129"/>
      <c r="U3" s="129" t="s">
        <v>3</v>
      </c>
      <c r="V3" s="129">
        <v>11.25</v>
      </c>
      <c r="W3" s="129">
        <v>12.29</v>
      </c>
      <c r="X3" s="129">
        <v>3.2</v>
      </c>
      <c r="Y3" s="129">
        <v>4.7</v>
      </c>
      <c r="Z3" s="129" t="s">
        <v>1104</v>
      </c>
      <c r="AA3" s="129">
        <v>4.0999999999999996</v>
      </c>
      <c r="AB3" s="135">
        <v>5.12</v>
      </c>
      <c r="AC3" s="135">
        <v>4.29</v>
      </c>
      <c r="AD3" s="135">
        <v>5.12</v>
      </c>
      <c r="AE3" s="129">
        <v>6.29</v>
      </c>
      <c r="AF3" s="135" t="s">
        <v>258</v>
      </c>
      <c r="AG3" s="129">
        <v>5.8</v>
      </c>
      <c r="AH3" s="129">
        <v>6.13</v>
      </c>
      <c r="AI3" s="129">
        <v>7.12</v>
      </c>
      <c r="AJ3" s="129" t="s">
        <v>4</v>
      </c>
      <c r="AK3" s="129"/>
      <c r="AL3" s="129"/>
      <c r="AM3" s="129"/>
      <c r="AN3" s="129"/>
      <c r="AO3" s="129" t="s">
        <v>5</v>
      </c>
      <c r="AP3" s="135" t="s">
        <v>1023</v>
      </c>
      <c r="AQ3" s="92">
        <v>44788</v>
      </c>
      <c r="AR3" s="129"/>
      <c r="AS3" s="129"/>
      <c r="AT3" s="129" t="s">
        <v>6</v>
      </c>
      <c r="AU3" s="129"/>
      <c r="AV3" s="129"/>
    </row>
    <row r="4" spans="1:48" ht="79.95" customHeight="1">
      <c r="A4" s="150" t="s">
        <v>7</v>
      </c>
      <c r="B4" s="150"/>
      <c r="C4" s="150"/>
      <c r="D4" s="129" t="s">
        <v>1026</v>
      </c>
      <c r="E4" s="30" t="s">
        <v>1027</v>
      </c>
      <c r="F4" s="21" t="s">
        <v>1028</v>
      </c>
      <c r="G4" s="22" t="s">
        <v>1029</v>
      </c>
      <c r="H4" s="7" t="s">
        <v>1030</v>
      </c>
      <c r="I4" s="7" t="s">
        <v>1031</v>
      </c>
      <c r="J4" s="130" t="s">
        <v>1032</v>
      </c>
      <c r="K4" s="129"/>
      <c r="L4" s="30"/>
      <c r="M4" s="129"/>
      <c r="N4" s="129"/>
      <c r="O4" s="129"/>
      <c r="P4" s="30" t="s">
        <v>1035</v>
      </c>
      <c r="Q4" s="129" t="s">
        <v>1033</v>
      </c>
      <c r="R4" s="30" t="s">
        <v>1034</v>
      </c>
      <c r="S4" s="129"/>
      <c r="T4" s="129"/>
      <c r="U4" s="129"/>
      <c r="V4" s="8" t="s">
        <v>1036</v>
      </c>
      <c r="W4" s="8" t="s">
        <v>1037</v>
      </c>
      <c r="X4" s="8" t="s">
        <v>1038</v>
      </c>
      <c r="Y4" s="8" t="s">
        <v>1039</v>
      </c>
      <c r="Z4" s="8" t="s">
        <v>1105</v>
      </c>
      <c r="AA4" s="7" t="s">
        <v>1040</v>
      </c>
      <c r="AB4" s="7" t="s">
        <v>1041</v>
      </c>
      <c r="AC4" s="7" t="s">
        <v>1042</v>
      </c>
      <c r="AD4" s="30" t="s">
        <v>1043</v>
      </c>
      <c r="AE4" s="7" t="s">
        <v>1044</v>
      </c>
      <c r="AF4" s="30" t="s">
        <v>1045</v>
      </c>
      <c r="AG4" s="7" t="s">
        <v>1046</v>
      </c>
      <c r="AH4" s="7" t="s">
        <v>1091</v>
      </c>
      <c r="AI4" s="7" t="s">
        <v>1047</v>
      </c>
      <c r="AJ4" s="129"/>
      <c r="AK4" s="129"/>
      <c r="AL4" s="129"/>
      <c r="AM4" s="129"/>
      <c r="AN4" s="129"/>
      <c r="AO4" s="129"/>
      <c r="AP4" s="30" t="s">
        <v>1048</v>
      </c>
      <c r="AQ4" s="93" t="s">
        <v>1049</v>
      </c>
      <c r="AR4" s="129"/>
      <c r="AS4" s="129"/>
      <c r="AT4" s="129"/>
      <c r="AU4" s="129"/>
      <c r="AV4" s="129"/>
    </row>
    <row r="5" spans="1:48" ht="15.6" customHeight="1">
      <c r="A5" s="150" t="s">
        <v>12</v>
      </c>
      <c r="B5" s="150"/>
      <c r="C5" s="150"/>
      <c r="D5" s="131" t="s">
        <v>13</v>
      </c>
      <c r="E5" s="131" t="s">
        <v>13</v>
      </c>
      <c r="F5" s="131" t="s">
        <v>13</v>
      </c>
      <c r="G5" s="131" t="s">
        <v>13</v>
      </c>
      <c r="H5" s="136" t="s">
        <v>1050</v>
      </c>
      <c r="I5" s="136" t="s">
        <v>13</v>
      </c>
      <c r="J5" s="129"/>
      <c r="K5" s="129"/>
      <c r="L5" s="129"/>
      <c r="M5" s="129"/>
      <c r="N5" s="129"/>
      <c r="O5" s="129"/>
      <c r="P5" s="131" t="s">
        <v>259</v>
      </c>
      <c r="Q5" s="129" t="s">
        <v>1051</v>
      </c>
      <c r="R5" s="129" t="s">
        <v>1051</v>
      </c>
      <c r="S5" s="129"/>
      <c r="T5" s="129"/>
      <c r="U5" s="129"/>
      <c r="V5" s="129" t="s">
        <v>104</v>
      </c>
      <c r="W5" s="129" t="s">
        <v>104</v>
      </c>
      <c r="X5" s="129" t="s">
        <v>13</v>
      </c>
      <c r="Y5" s="129" t="s">
        <v>13</v>
      </c>
      <c r="Z5" s="129" t="s">
        <v>1106</v>
      </c>
      <c r="AA5" s="129" t="s">
        <v>13</v>
      </c>
      <c r="AB5" s="136" t="s">
        <v>13</v>
      </c>
      <c r="AC5" s="135" t="s">
        <v>13</v>
      </c>
      <c r="AD5" s="135" t="s">
        <v>13</v>
      </c>
      <c r="AE5" s="135" t="s">
        <v>950</v>
      </c>
      <c r="AF5" s="129" t="s">
        <v>260</v>
      </c>
      <c r="AG5" s="135" t="s">
        <v>1052</v>
      </c>
      <c r="AH5" s="136"/>
      <c r="AI5" s="136" t="s">
        <v>261</v>
      </c>
      <c r="AJ5" s="129"/>
      <c r="AK5" s="129"/>
      <c r="AL5" s="129"/>
      <c r="AM5" s="129"/>
      <c r="AN5" s="129"/>
      <c r="AO5" s="129"/>
      <c r="AP5" s="135" t="s">
        <v>13</v>
      </c>
      <c r="AQ5" s="135" t="s">
        <v>1053</v>
      </c>
      <c r="AR5" s="129"/>
      <c r="AS5" s="129"/>
      <c r="AT5" s="129"/>
      <c r="AU5" s="129"/>
      <c r="AV5" s="129"/>
    </row>
    <row r="6" spans="1:48" ht="13.5" customHeight="1">
      <c r="A6" s="149" t="s">
        <v>262</v>
      </c>
      <c r="B6" s="149"/>
      <c r="C6" s="129" t="s">
        <v>263</v>
      </c>
      <c r="D6" s="129"/>
      <c r="E6" s="129">
        <v>2</v>
      </c>
      <c r="F6" s="129"/>
      <c r="G6" s="129"/>
      <c r="H6" s="129"/>
      <c r="I6" s="135"/>
      <c r="J6" s="129"/>
      <c r="K6" s="129"/>
      <c r="L6" s="129"/>
      <c r="M6" s="129"/>
      <c r="N6" s="129"/>
      <c r="O6" s="129">
        <f t="shared" ref="O6:O18" si="0">IF(SUM(D6:N6)&gt;5,"5",SUM(D6:N6))</f>
        <v>2</v>
      </c>
      <c r="P6" s="129"/>
      <c r="Q6" s="129"/>
      <c r="R6" s="129"/>
      <c r="S6" s="129"/>
      <c r="T6" s="129"/>
      <c r="U6" s="129">
        <f t="shared" ref="U6:U43" si="1">IF(SUM(P6:T6)&gt;15,"15",IF(SUM(P6:T6)&lt;0,"0",SUM(P6:T6)))</f>
        <v>0</v>
      </c>
      <c r="V6" s="129"/>
      <c r="W6" s="129"/>
      <c r="X6" s="129"/>
      <c r="Y6" s="129"/>
      <c r="Z6" s="129"/>
      <c r="AA6" s="129"/>
      <c r="AB6" s="135"/>
      <c r="AC6" s="135"/>
      <c r="AD6" s="135"/>
      <c r="AE6" s="129">
        <v>3</v>
      </c>
      <c r="AF6" s="129"/>
      <c r="AG6" s="129"/>
      <c r="AH6" s="129"/>
      <c r="AI6" s="129"/>
      <c r="AJ6" s="129">
        <f>IF(SUM(V6:AI6)&gt;20,"20",SUM(V6:AI6))</f>
        <v>3</v>
      </c>
      <c r="AK6" s="129"/>
      <c r="AL6" s="129"/>
      <c r="AM6" s="129"/>
      <c r="AN6" s="129"/>
      <c r="AO6" s="129">
        <f t="shared" ref="AO6:AO43" si="2">IF(SUM(AK6:AN6)&gt;10,"10",SUM(AK6:AN6))</f>
        <v>0</v>
      </c>
      <c r="AP6" s="135"/>
      <c r="AQ6" s="129"/>
      <c r="AR6" s="129"/>
      <c r="AS6" s="129"/>
      <c r="AT6" s="129">
        <f t="shared" ref="AT6:AT43" si="3">IF(SUM(AP6:AS6)&gt;15,"15",SUM(AP6:AS6))</f>
        <v>0</v>
      </c>
      <c r="AU6" s="129">
        <v>50</v>
      </c>
      <c r="AV6" s="129">
        <f t="shared" ref="AV6:AV43" si="4">SUM(AT6+AO6+AJ6+U6+O6+AU6)</f>
        <v>55</v>
      </c>
    </row>
    <row r="7" spans="1:48" ht="13.5" customHeight="1">
      <c r="A7" s="149" t="s">
        <v>264</v>
      </c>
      <c r="B7" s="149"/>
      <c r="C7" s="129" t="s">
        <v>265</v>
      </c>
      <c r="D7" s="129"/>
      <c r="E7" s="129"/>
      <c r="F7" s="129"/>
      <c r="G7" s="129"/>
      <c r="H7" s="129"/>
      <c r="I7" s="135"/>
      <c r="J7" s="129"/>
      <c r="K7" s="129"/>
      <c r="L7" s="129"/>
      <c r="M7" s="129"/>
      <c r="N7" s="129"/>
      <c r="O7" s="129">
        <f t="shared" si="0"/>
        <v>0</v>
      </c>
      <c r="P7" s="129"/>
      <c r="Q7" s="129"/>
      <c r="R7" s="129"/>
      <c r="S7" s="129"/>
      <c r="T7" s="129"/>
      <c r="U7" s="129">
        <f t="shared" si="1"/>
        <v>0</v>
      </c>
      <c r="V7" s="129"/>
      <c r="W7" s="129"/>
      <c r="X7" s="129"/>
      <c r="Y7" s="129"/>
      <c r="Z7" s="129"/>
      <c r="AA7" s="129"/>
      <c r="AB7" s="135"/>
      <c r="AC7" s="135"/>
      <c r="AD7" s="135"/>
      <c r="AE7" s="129"/>
      <c r="AF7" s="129"/>
      <c r="AG7" s="129"/>
      <c r="AH7" s="129"/>
      <c r="AI7" s="129"/>
      <c r="AJ7" s="129">
        <f t="shared" ref="AJ7:AJ43" si="5">IF(SUM(V7:AI7)&gt;20,"20",SUM(V7:AI7))</f>
        <v>0</v>
      </c>
      <c r="AK7" s="129"/>
      <c r="AL7" s="129"/>
      <c r="AM7" s="129"/>
      <c r="AN7" s="129"/>
      <c r="AO7" s="129">
        <f t="shared" si="2"/>
        <v>0</v>
      </c>
      <c r="AP7" s="135"/>
      <c r="AQ7" s="129"/>
      <c r="AR7" s="129"/>
      <c r="AS7" s="129"/>
      <c r="AT7" s="129">
        <f t="shared" si="3"/>
        <v>0</v>
      </c>
      <c r="AU7" s="129">
        <v>50</v>
      </c>
      <c r="AV7" s="129">
        <f t="shared" si="4"/>
        <v>50</v>
      </c>
    </row>
    <row r="8" spans="1:48" ht="13.5" customHeight="1">
      <c r="A8" s="149" t="s">
        <v>266</v>
      </c>
      <c r="B8" s="149"/>
      <c r="C8" s="129" t="s">
        <v>267</v>
      </c>
      <c r="D8" s="129"/>
      <c r="E8" s="129"/>
      <c r="F8" s="129"/>
      <c r="G8" s="129"/>
      <c r="H8" s="129"/>
      <c r="I8" s="135"/>
      <c r="J8" s="129"/>
      <c r="K8" s="129"/>
      <c r="L8" s="129"/>
      <c r="M8" s="129"/>
      <c r="N8" s="129"/>
      <c r="O8" s="129">
        <f t="shared" si="0"/>
        <v>0</v>
      </c>
      <c r="P8" s="129"/>
      <c r="Q8" s="129"/>
      <c r="R8" s="129"/>
      <c r="S8" s="129"/>
      <c r="T8" s="129"/>
      <c r="U8" s="129">
        <f t="shared" si="1"/>
        <v>0</v>
      </c>
      <c r="V8" s="129"/>
      <c r="W8" s="129"/>
      <c r="X8" s="129"/>
      <c r="Y8" s="129"/>
      <c r="Z8" s="129"/>
      <c r="AA8" s="129"/>
      <c r="AB8" s="135"/>
      <c r="AC8" s="135"/>
      <c r="AD8" s="135"/>
      <c r="AE8" s="129"/>
      <c r="AF8" s="129"/>
      <c r="AG8" s="129"/>
      <c r="AH8" s="129"/>
      <c r="AI8" s="129"/>
      <c r="AJ8" s="129">
        <f t="shared" si="5"/>
        <v>0</v>
      </c>
      <c r="AK8" s="129"/>
      <c r="AL8" s="129"/>
      <c r="AM8" s="129"/>
      <c r="AN8" s="129"/>
      <c r="AO8" s="129">
        <f t="shared" si="2"/>
        <v>0</v>
      </c>
      <c r="AP8" s="135"/>
      <c r="AQ8" s="129">
        <v>3</v>
      </c>
      <c r="AR8" s="129"/>
      <c r="AS8" s="129"/>
      <c r="AT8" s="129">
        <f t="shared" si="3"/>
        <v>3</v>
      </c>
      <c r="AU8" s="129">
        <v>50</v>
      </c>
      <c r="AV8" s="129">
        <f t="shared" si="4"/>
        <v>53</v>
      </c>
    </row>
    <row r="9" spans="1:48" ht="13.5" customHeight="1">
      <c r="A9" s="149" t="s">
        <v>268</v>
      </c>
      <c r="B9" s="149"/>
      <c r="C9" s="129" t="s">
        <v>269</v>
      </c>
      <c r="D9" s="129"/>
      <c r="E9" s="129"/>
      <c r="F9" s="129"/>
      <c r="G9" s="129"/>
      <c r="H9" s="129"/>
      <c r="I9" s="135"/>
      <c r="J9" s="129"/>
      <c r="K9" s="129"/>
      <c r="L9" s="129"/>
      <c r="M9" s="129"/>
      <c r="N9" s="129"/>
      <c r="O9" s="129">
        <f t="shared" si="0"/>
        <v>0</v>
      </c>
      <c r="P9" s="129"/>
      <c r="Q9" s="129"/>
      <c r="R9" s="129"/>
      <c r="S9" s="129"/>
      <c r="T9" s="129"/>
      <c r="U9" s="129">
        <f t="shared" si="1"/>
        <v>0</v>
      </c>
      <c r="V9" s="129"/>
      <c r="W9" s="129"/>
      <c r="X9" s="129"/>
      <c r="Y9" s="129"/>
      <c r="Z9" s="129"/>
      <c r="AA9" s="129"/>
      <c r="AB9" s="135"/>
      <c r="AC9" s="135"/>
      <c r="AD9" s="135"/>
      <c r="AE9" s="129"/>
      <c r="AF9" s="129">
        <v>3</v>
      </c>
      <c r="AG9" s="129"/>
      <c r="AH9" s="129"/>
      <c r="AI9" s="129"/>
      <c r="AJ9" s="129">
        <f t="shared" si="5"/>
        <v>3</v>
      </c>
      <c r="AK9" s="129"/>
      <c r="AL9" s="129"/>
      <c r="AM9" s="129"/>
      <c r="AN9" s="129"/>
      <c r="AO9" s="129">
        <f t="shared" si="2"/>
        <v>0</v>
      </c>
      <c r="AP9" s="135"/>
      <c r="AQ9" s="129">
        <v>3</v>
      </c>
      <c r="AR9" s="129"/>
      <c r="AS9" s="129"/>
      <c r="AT9" s="129">
        <f t="shared" si="3"/>
        <v>3</v>
      </c>
      <c r="AU9" s="129">
        <v>50</v>
      </c>
      <c r="AV9" s="129">
        <f t="shared" si="4"/>
        <v>56</v>
      </c>
    </row>
    <row r="10" spans="1:48" ht="13.5" customHeight="1">
      <c r="A10" s="149" t="s">
        <v>270</v>
      </c>
      <c r="B10" s="149"/>
      <c r="C10" s="129" t="s">
        <v>271</v>
      </c>
      <c r="D10" s="129"/>
      <c r="E10" s="23"/>
      <c r="F10" s="129"/>
      <c r="G10" s="129"/>
      <c r="H10" s="129"/>
      <c r="I10" s="135"/>
      <c r="J10" s="129"/>
      <c r="K10" s="129"/>
      <c r="L10" s="23"/>
      <c r="M10" s="129"/>
      <c r="N10" s="129"/>
      <c r="O10" s="129">
        <f t="shared" si="0"/>
        <v>0</v>
      </c>
      <c r="P10" s="129"/>
      <c r="Q10" s="129"/>
      <c r="R10" s="23"/>
      <c r="S10" s="129"/>
      <c r="T10" s="129"/>
      <c r="U10" s="129">
        <f t="shared" si="1"/>
        <v>0</v>
      </c>
      <c r="V10" s="129"/>
      <c r="W10" s="129"/>
      <c r="X10" s="129"/>
      <c r="Y10" s="129"/>
      <c r="Z10" s="129"/>
      <c r="AA10" s="129"/>
      <c r="AB10" s="135"/>
      <c r="AC10" s="135"/>
      <c r="AD10" s="135"/>
      <c r="AE10" s="129"/>
      <c r="AF10" s="129"/>
      <c r="AG10" s="129"/>
      <c r="AH10" s="129"/>
      <c r="AI10" s="129"/>
      <c r="AJ10" s="129">
        <f t="shared" si="5"/>
        <v>0</v>
      </c>
      <c r="AK10" s="129"/>
      <c r="AL10" s="129"/>
      <c r="AM10" s="129"/>
      <c r="AN10" s="129"/>
      <c r="AO10" s="129">
        <f t="shared" si="2"/>
        <v>0</v>
      </c>
      <c r="AP10" s="135"/>
      <c r="AQ10" s="129"/>
      <c r="AR10" s="129"/>
      <c r="AS10" s="129"/>
      <c r="AT10" s="129">
        <f t="shared" si="3"/>
        <v>0</v>
      </c>
      <c r="AU10" s="129">
        <v>50</v>
      </c>
      <c r="AV10" s="129">
        <f t="shared" si="4"/>
        <v>50</v>
      </c>
    </row>
    <row r="11" spans="1:48" ht="13.5" customHeight="1">
      <c r="A11" s="149" t="s">
        <v>272</v>
      </c>
      <c r="B11" s="149"/>
      <c r="C11" s="129" t="s">
        <v>273</v>
      </c>
      <c r="D11" s="129"/>
      <c r="E11" s="23"/>
      <c r="F11" s="129"/>
      <c r="G11" s="129"/>
      <c r="H11" s="129"/>
      <c r="I11" s="135"/>
      <c r="J11" s="129"/>
      <c r="K11" s="129"/>
      <c r="L11" s="23"/>
      <c r="M11" s="129"/>
      <c r="N11" s="129"/>
      <c r="O11" s="129">
        <f t="shared" si="0"/>
        <v>0</v>
      </c>
      <c r="P11" s="129"/>
      <c r="Q11" s="129"/>
      <c r="R11" s="23"/>
      <c r="S11" s="129"/>
      <c r="T11" s="129"/>
      <c r="U11" s="129">
        <f t="shared" si="1"/>
        <v>0</v>
      </c>
      <c r="V11" s="129"/>
      <c r="W11" s="129"/>
      <c r="X11" s="129"/>
      <c r="Y11" s="129"/>
      <c r="Z11" s="129"/>
      <c r="AA11" s="129"/>
      <c r="AB11" s="135"/>
      <c r="AC11" s="135"/>
      <c r="AD11" s="135"/>
      <c r="AE11" s="129"/>
      <c r="AF11" s="129"/>
      <c r="AG11" s="129"/>
      <c r="AH11" s="129"/>
      <c r="AI11" s="129"/>
      <c r="AJ11" s="129">
        <f t="shared" si="5"/>
        <v>0</v>
      </c>
      <c r="AK11" s="129"/>
      <c r="AL11" s="129"/>
      <c r="AM11" s="129"/>
      <c r="AN11" s="129"/>
      <c r="AO11" s="129">
        <f t="shared" si="2"/>
        <v>0</v>
      </c>
      <c r="AP11" s="135"/>
      <c r="AQ11" s="129"/>
      <c r="AR11" s="129"/>
      <c r="AS11" s="129"/>
      <c r="AT11" s="129">
        <f t="shared" si="3"/>
        <v>0</v>
      </c>
      <c r="AU11" s="129">
        <v>50</v>
      </c>
      <c r="AV11" s="129">
        <f t="shared" si="4"/>
        <v>50</v>
      </c>
    </row>
    <row r="12" spans="1:48" ht="13.5" customHeight="1">
      <c r="A12" s="149" t="s">
        <v>274</v>
      </c>
      <c r="B12" s="149"/>
      <c r="C12" s="129" t="s">
        <v>275</v>
      </c>
      <c r="D12" s="129"/>
      <c r="E12" s="23"/>
      <c r="F12" s="129"/>
      <c r="G12" s="129"/>
      <c r="H12" s="129"/>
      <c r="I12" s="135"/>
      <c r="J12" s="129"/>
      <c r="K12" s="129"/>
      <c r="L12" s="23"/>
      <c r="M12" s="129"/>
      <c r="N12" s="129"/>
      <c r="O12" s="129">
        <f t="shared" si="0"/>
        <v>0</v>
      </c>
      <c r="P12" s="129"/>
      <c r="Q12" s="129"/>
      <c r="R12" s="23"/>
      <c r="S12" s="129"/>
      <c r="T12" s="129"/>
      <c r="U12" s="129">
        <f t="shared" si="1"/>
        <v>0</v>
      </c>
      <c r="V12" s="129"/>
      <c r="W12" s="129"/>
      <c r="X12" s="129"/>
      <c r="Y12" s="129"/>
      <c r="Z12" s="129"/>
      <c r="AA12" s="129"/>
      <c r="AB12" s="135"/>
      <c r="AC12" s="135"/>
      <c r="AD12" s="135"/>
      <c r="AE12" s="129"/>
      <c r="AF12" s="129"/>
      <c r="AG12" s="129"/>
      <c r="AH12" s="129"/>
      <c r="AI12" s="129"/>
      <c r="AJ12" s="129">
        <f t="shared" si="5"/>
        <v>0</v>
      </c>
      <c r="AK12" s="129"/>
      <c r="AL12" s="129"/>
      <c r="AM12" s="129"/>
      <c r="AN12" s="129"/>
      <c r="AO12" s="129">
        <f t="shared" si="2"/>
        <v>0</v>
      </c>
      <c r="AP12" s="135"/>
      <c r="AQ12" s="129"/>
      <c r="AR12" s="129"/>
      <c r="AS12" s="129"/>
      <c r="AT12" s="129">
        <f t="shared" si="3"/>
        <v>0</v>
      </c>
      <c r="AU12" s="129">
        <v>50</v>
      </c>
      <c r="AV12" s="129">
        <f t="shared" si="4"/>
        <v>50</v>
      </c>
    </row>
    <row r="13" spans="1:48" ht="13.5" customHeight="1">
      <c r="A13" s="149" t="s">
        <v>276</v>
      </c>
      <c r="B13" s="149"/>
      <c r="C13" s="129" t="s">
        <v>277</v>
      </c>
      <c r="D13" s="129"/>
      <c r="E13" s="23"/>
      <c r="F13" s="129"/>
      <c r="G13" s="129"/>
      <c r="H13" s="129"/>
      <c r="I13" s="135"/>
      <c r="J13" s="129"/>
      <c r="K13" s="129"/>
      <c r="L13" s="23"/>
      <c r="M13" s="129"/>
      <c r="N13" s="129"/>
      <c r="O13" s="129">
        <f t="shared" si="0"/>
        <v>0</v>
      </c>
      <c r="P13" s="129"/>
      <c r="Q13" s="129"/>
      <c r="R13" s="23"/>
      <c r="S13" s="129"/>
      <c r="T13" s="129"/>
      <c r="U13" s="129">
        <f t="shared" si="1"/>
        <v>0</v>
      </c>
      <c r="V13" s="129"/>
      <c r="W13" s="129"/>
      <c r="X13" s="129"/>
      <c r="Y13" s="129"/>
      <c r="Z13" s="129"/>
      <c r="AA13" s="129"/>
      <c r="AB13" s="135"/>
      <c r="AC13" s="135"/>
      <c r="AD13" s="135"/>
      <c r="AE13" s="129"/>
      <c r="AF13" s="129"/>
      <c r="AG13" s="129"/>
      <c r="AH13" s="129"/>
      <c r="AI13" s="129"/>
      <c r="AJ13" s="129">
        <f t="shared" si="5"/>
        <v>0</v>
      </c>
      <c r="AK13" s="129"/>
      <c r="AL13" s="129"/>
      <c r="AM13" s="129"/>
      <c r="AN13" s="129"/>
      <c r="AO13" s="129">
        <f t="shared" si="2"/>
        <v>0</v>
      </c>
      <c r="AP13" s="135"/>
      <c r="AQ13" s="129"/>
      <c r="AR13" s="129"/>
      <c r="AS13" s="129"/>
      <c r="AT13" s="129">
        <f t="shared" si="3"/>
        <v>0</v>
      </c>
      <c r="AU13" s="129">
        <v>50</v>
      </c>
      <c r="AV13" s="129">
        <f t="shared" si="4"/>
        <v>50</v>
      </c>
    </row>
    <row r="14" spans="1:48" ht="13.5" customHeight="1">
      <c r="A14" s="149" t="s">
        <v>278</v>
      </c>
      <c r="B14" s="149"/>
      <c r="C14" s="129" t="s">
        <v>279</v>
      </c>
      <c r="D14" s="129"/>
      <c r="E14" s="129"/>
      <c r="F14" s="129"/>
      <c r="G14" s="129"/>
      <c r="H14" s="129"/>
      <c r="I14" s="135"/>
      <c r="J14" s="129"/>
      <c r="K14" s="129"/>
      <c r="L14" s="129"/>
      <c r="M14" s="129"/>
      <c r="N14" s="129"/>
      <c r="O14" s="129">
        <f t="shared" si="0"/>
        <v>0</v>
      </c>
      <c r="P14" s="129"/>
      <c r="Q14" s="129"/>
      <c r="R14" s="129"/>
      <c r="S14" s="129"/>
      <c r="T14" s="129"/>
      <c r="U14" s="129">
        <f t="shared" si="1"/>
        <v>0</v>
      </c>
      <c r="V14" s="129"/>
      <c r="W14" s="129"/>
      <c r="X14" s="129"/>
      <c r="Y14" s="129"/>
      <c r="Z14" s="129"/>
      <c r="AA14" s="129"/>
      <c r="AB14" s="135"/>
      <c r="AC14" s="135"/>
      <c r="AD14" s="135"/>
      <c r="AE14" s="129"/>
      <c r="AF14" s="129"/>
      <c r="AG14" s="129">
        <v>4</v>
      </c>
      <c r="AH14" s="129"/>
      <c r="AI14" s="129"/>
      <c r="AJ14" s="129">
        <f t="shared" si="5"/>
        <v>4</v>
      </c>
      <c r="AK14" s="129"/>
      <c r="AL14" s="129"/>
      <c r="AM14" s="129"/>
      <c r="AN14" s="129"/>
      <c r="AO14" s="129">
        <f t="shared" si="2"/>
        <v>0</v>
      </c>
      <c r="AP14" s="135"/>
      <c r="AQ14" s="129"/>
      <c r="AR14" s="129"/>
      <c r="AS14" s="129"/>
      <c r="AT14" s="129">
        <f t="shared" si="3"/>
        <v>0</v>
      </c>
      <c r="AU14" s="129">
        <v>50</v>
      </c>
      <c r="AV14" s="129">
        <f t="shared" si="4"/>
        <v>54</v>
      </c>
    </row>
    <row r="15" spans="1:48" ht="13.5" customHeight="1">
      <c r="A15" s="149" t="s">
        <v>280</v>
      </c>
      <c r="B15" s="149"/>
      <c r="C15" s="129" t="s">
        <v>281</v>
      </c>
      <c r="D15" s="129"/>
      <c r="E15" s="129"/>
      <c r="F15" s="129"/>
      <c r="G15" s="129"/>
      <c r="H15" s="129"/>
      <c r="I15" s="135"/>
      <c r="J15" s="129"/>
      <c r="K15" s="129"/>
      <c r="L15" s="129"/>
      <c r="M15" s="129"/>
      <c r="N15" s="129"/>
      <c r="O15" s="129">
        <f t="shared" si="0"/>
        <v>0</v>
      </c>
      <c r="P15" s="129"/>
      <c r="Q15" s="129"/>
      <c r="R15" s="129"/>
      <c r="S15" s="129"/>
      <c r="T15" s="129"/>
      <c r="U15" s="129">
        <f t="shared" si="1"/>
        <v>0</v>
      </c>
      <c r="V15" s="129"/>
      <c r="W15" s="129"/>
      <c r="X15" s="129"/>
      <c r="Y15" s="129"/>
      <c r="Z15" s="129"/>
      <c r="AA15" s="129"/>
      <c r="AB15" s="135"/>
      <c r="AC15" s="135"/>
      <c r="AD15" s="135"/>
      <c r="AE15" s="129"/>
      <c r="AF15" s="129"/>
      <c r="AG15" s="129"/>
      <c r="AH15" s="129"/>
      <c r="AI15" s="129"/>
      <c r="AJ15" s="129">
        <f t="shared" si="5"/>
        <v>0</v>
      </c>
      <c r="AK15" s="129"/>
      <c r="AL15" s="129"/>
      <c r="AM15" s="129"/>
      <c r="AN15" s="129"/>
      <c r="AO15" s="129">
        <f t="shared" si="2"/>
        <v>0</v>
      </c>
      <c r="AP15" s="135"/>
      <c r="AQ15" s="129"/>
      <c r="AR15" s="129"/>
      <c r="AS15" s="129"/>
      <c r="AT15" s="129">
        <f t="shared" si="3"/>
        <v>0</v>
      </c>
      <c r="AU15" s="129">
        <v>50</v>
      </c>
      <c r="AV15" s="129">
        <f t="shared" si="4"/>
        <v>50</v>
      </c>
    </row>
    <row r="16" spans="1:48" ht="13.5" customHeight="1">
      <c r="A16" s="149" t="s">
        <v>282</v>
      </c>
      <c r="B16" s="149"/>
      <c r="C16" s="129" t="s">
        <v>283</v>
      </c>
      <c r="D16" s="129"/>
      <c r="E16" s="129"/>
      <c r="F16" s="129"/>
      <c r="G16" s="129"/>
      <c r="H16" s="129"/>
      <c r="I16" s="135"/>
      <c r="J16" s="129"/>
      <c r="K16" s="129"/>
      <c r="L16" s="129"/>
      <c r="M16" s="129"/>
      <c r="N16" s="129"/>
      <c r="O16" s="129">
        <f t="shared" si="0"/>
        <v>0</v>
      </c>
      <c r="P16" s="129"/>
      <c r="Q16" s="129"/>
      <c r="R16" s="129"/>
      <c r="S16" s="129"/>
      <c r="T16" s="129"/>
      <c r="U16" s="129">
        <f t="shared" si="1"/>
        <v>0</v>
      </c>
      <c r="V16" s="129">
        <v>3</v>
      </c>
      <c r="W16" s="129"/>
      <c r="X16" s="129"/>
      <c r="Y16" s="129"/>
      <c r="Z16" s="129"/>
      <c r="AA16" s="129"/>
      <c r="AB16" s="135"/>
      <c r="AC16" s="135"/>
      <c r="AD16" s="135"/>
      <c r="AE16" s="129"/>
      <c r="AF16" s="129"/>
      <c r="AG16" s="129"/>
      <c r="AH16" s="129"/>
      <c r="AI16" s="129"/>
      <c r="AJ16" s="129">
        <f t="shared" si="5"/>
        <v>3</v>
      </c>
      <c r="AK16" s="129"/>
      <c r="AL16" s="129"/>
      <c r="AM16" s="129"/>
      <c r="AN16" s="129"/>
      <c r="AO16" s="129">
        <f t="shared" si="2"/>
        <v>0</v>
      </c>
      <c r="AP16" s="135"/>
      <c r="AQ16" s="129"/>
      <c r="AR16" s="129"/>
      <c r="AS16" s="129"/>
      <c r="AT16" s="129">
        <f t="shared" si="3"/>
        <v>0</v>
      </c>
      <c r="AU16" s="129">
        <v>50</v>
      </c>
      <c r="AV16" s="129">
        <f t="shared" si="4"/>
        <v>53</v>
      </c>
    </row>
    <row r="17" spans="1:48" ht="13.5" customHeight="1">
      <c r="A17" s="149" t="s">
        <v>284</v>
      </c>
      <c r="B17" s="149"/>
      <c r="C17" s="129" t="s">
        <v>285</v>
      </c>
      <c r="D17" s="129"/>
      <c r="E17" s="129"/>
      <c r="F17" s="129"/>
      <c r="G17" s="129"/>
      <c r="H17" s="129"/>
      <c r="I17" s="135"/>
      <c r="J17" s="129"/>
      <c r="K17" s="129"/>
      <c r="L17" s="129"/>
      <c r="M17" s="129"/>
      <c r="N17" s="129"/>
      <c r="O17" s="129">
        <f t="shared" si="0"/>
        <v>0</v>
      </c>
      <c r="P17" s="129"/>
      <c r="Q17" s="129"/>
      <c r="R17" s="129"/>
      <c r="S17" s="129"/>
      <c r="T17" s="129"/>
      <c r="U17" s="129">
        <f t="shared" si="1"/>
        <v>0</v>
      </c>
      <c r="V17" s="129"/>
      <c r="W17" s="129"/>
      <c r="X17" s="129"/>
      <c r="Y17" s="129"/>
      <c r="Z17" s="129"/>
      <c r="AA17" s="129"/>
      <c r="AB17" s="135"/>
      <c r="AC17" s="135"/>
      <c r="AD17" s="135"/>
      <c r="AE17" s="129"/>
      <c r="AF17" s="129"/>
      <c r="AG17" s="129"/>
      <c r="AH17" s="129"/>
      <c r="AI17" s="129"/>
      <c r="AJ17" s="129">
        <f t="shared" si="5"/>
        <v>0</v>
      </c>
      <c r="AK17" s="129"/>
      <c r="AL17" s="129"/>
      <c r="AM17" s="129"/>
      <c r="AN17" s="129"/>
      <c r="AO17" s="129">
        <f t="shared" si="2"/>
        <v>0</v>
      </c>
      <c r="AP17" s="135"/>
      <c r="AQ17" s="129"/>
      <c r="AR17" s="129"/>
      <c r="AS17" s="129"/>
      <c r="AT17" s="129">
        <f t="shared" si="3"/>
        <v>0</v>
      </c>
      <c r="AU17" s="129">
        <v>50</v>
      </c>
      <c r="AV17" s="129">
        <f t="shared" si="4"/>
        <v>50</v>
      </c>
    </row>
    <row r="18" spans="1:48" ht="13.5" customHeight="1">
      <c r="A18" s="149" t="s">
        <v>286</v>
      </c>
      <c r="B18" s="149"/>
      <c r="C18" s="129" t="s">
        <v>287</v>
      </c>
      <c r="D18" s="129"/>
      <c r="E18" s="129"/>
      <c r="F18" s="129"/>
      <c r="G18" s="129"/>
      <c r="H18" s="129"/>
      <c r="I18" s="135"/>
      <c r="J18" s="129"/>
      <c r="K18" s="129"/>
      <c r="L18" s="129"/>
      <c r="M18" s="129"/>
      <c r="N18" s="129"/>
      <c r="O18" s="129">
        <f t="shared" si="0"/>
        <v>0</v>
      </c>
      <c r="P18" s="129"/>
      <c r="Q18" s="129"/>
      <c r="R18" s="129"/>
      <c r="S18" s="129"/>
      <c r="T18" s="129"/>
      <c r="U18" s="129">
        <f t="shared" si="1"/>
        <v>0</v>
      </c>
      <c r="V18" s="129"/>
      <c r="W18" s="129"/>
      <c r="X18" s="129"/>
      <c r="Y18" s="129"/>
      <c r="Z18" s="129"/>
      <c r="AA18" s="129"/>
      <c r="AB18" s="135"/>
      <c r="AC18" s="135"/>
      <c r="AD18" s="135"/>
      <c r="AE18" s="129"/>
      <c r="AF18" s="129"/>
      <c r="AG18" s="129"/>
      <c r="AH18" s="129"/>
      <c r="AI18" s="129"/>
      <c r="AJ18" s="129">
        <f t="shared" si="5"/>
        <v>0</v>
      </c>
      <c r="AK18" s="129"/>
      <c r="AL18" s="129"/>
      <c r="AM18" s="129"/>
      <c r="AN18" s="129"/>
      <c r="AO18" s="129">
        <f t="shared" si="2"/>
        <v>0</v>
      </c>
      <c r="AP18" s="135"/>
      <c r="AQ18" s="129"/>
      <c r="AR18" s="129"/>
      <c r="AS18" s="129"/>
      <c r="AT18" s="129">
        <f t="shared" si="3"/>
        <v>0</v>
      </c>
      <c r="AU18" s="129">
        <v>50</v>
      </c>
      <c r="AV18" s="129">
        <f t="shared" si="4"/>
        <v>50</v>
      </c>
    </row>
    <row r="19" spans="1:48" ht="13.5" customHeight="1">
      <c r="A19" s="149" t="s">
        <v>288</v>
      </c>
      <c r="B19" s="149"/>
      <c r="C19" s="129" t="s">
        <v>289</v>
      </c>
      <c r="D19" s="129">
        <v>2</v>
      </c>
      <c r="E19" s="129"/>
      <c r="F19" s="129">
        <v>1</v>
      </c>
      <c r="G19" s="129">
        <v>1</v>
      </c>
      <c r="H19" s="129"/>
      <c r="I19" s="135"/>
      <c r="J19" s="129">
        <v>2</v>
      </c>
      <c r="K19" s="129"/>
      <c r="L19" s="129"/>
      <c r="M19" s="129"/>
      <c r="N19" s="129"/>
      <c r="O19" s="129" t="str">
        <f>IF(SUM(D19:N19)&gt;5,"5",SUM(D19:N19))</f>
        <v>5</v>
      </c>
      <c r="P19" s="129"/>
      <c r="Q19" s="129"/>
      <c r="R19" s="129"/>
      <c r="S19" s="129"/>
      <c r="T19" s="129"/>
      <c r="U19" s="129">
        <f t="shared" si="1"/>
        <v>0</v>
      </c>
      <c r="V19" s="129"/>
      <c r="W19" s="129">
        <v>2</v>
      </c>
      <c r="X19" s="129">
        <v>2</v>
      </c>
      <c r="Y19" s="129"/>
      <c r="Z19" s="129"/>
      <c r="AA19" s="129"/>
      <c r="AB19" s="135"/>
      <c r="AC19" s="135"/>
      <c r="AD19" s="135"/>
      <c r="AE19" s="129"/>
      <c r="AF19" s="129"/>
      <c r="AG19" s="129"/>
      <c r="AH19" s="129"/>
      <c r="AI19" s="129"/>
      <c r="AJ19" s="129">
        <f t="shared" si="5"/>
        <v>4</v>
      </c>
      <c r="AK19" s="129"/>
      <c r="AL19" s="129"/>
      <c r="AM19" s="129"/>
      <c r="AN19" s="129"/>
      <c r="AO19" s="129">
        <f t="shared" si="2"/>
        <v>0</v>
      </c>
      <c r="AP19" s="135"/>
      <c r="AQ19" s="129"/>
      <c r="AR19" s="129"/>
      <c r="AS19" s="129"/>
      <c r="AT19" s="129">
        <f t="shared" si="3"/>
        <v>0</v>
      </c>
      <c r="AU19" s="129">
        <v>50</v>
      </c>
      <c r="AV19" s="129">
        <f t="shared" si="4"/>
        <v>59</v>
      </c>
    </row>
    <row r="20" spans="1:48" ht="13.5" customHeight="1">
      <c r="A20" s="149" t="s">
        <v>290</v>
      </c>
      <c r="B20" s="149"/>
      <c r="C20" s="129" t="s">
        <v>291</v>
      </c>
      <c r="D20" s="129"/>
      <c r="E20" s="129"/>
      <c r="F20" s="129"/>
      <c r="G20" s="129"/>
      <c r="H20" s="129"/>
      <c r="I20" s="135"/>
      <c r="J20" s="129"/>
      <c r="K20" s="129"/>
      <c r="L20" s="129"/>
      <c r="M20" s="129"/>
      <c r="N20" s="129"/>
      <c r="O20" s="129">
        <f t="shared" ref="O20:O43" si="6">IF(SUM(D20:N20)&gt;5,"5",SUM(D20:N20))</f>
        <v>0</v>
      </c>
      <c r="P20" s="129"/>
      <c r="Q20" s="129"/>
      <c r="R20" s="129"/>
      <c r="S20" s="129"/>
      <c r="T20" s="129"/>
      <c r="U20" s="129">
        <f t="shared" si="1"/>
        <v>0</v>
      </c>
      <c r="V20" s="129"/>
      <c r="W20" s="129"/>
      <c r="X20" s="129"/>
      <c r="Y20" s="129"/>
      <c r="Z20" s="129"/>
      <c r="AA20" s="129"/>
      <c r="AB20" s="135"/>
      <c r="AC20" s="135"/>
      <c r="AD20" s="135"/>
      <c r="AE20" s="129"/>
      <c r="AF20" s="129"/>
      <c r="AG20" s="129"/>
      <c r="AH20" s="129"/>
      <c r="AI20" s="129"/>
      <c r="AJ20" s="129">
        <f t="shared" si="5"/>
        <v>0</v>
      </c>
      <c r="AK20" s="129"/>
      <c r="AL20" s="129"/>
      <c r="AM20" s="129"/>
      <c r="AN20" s="129"/>
      <c r="AO20" s="129">
        <f t="shared" si="2"/>
        <v>0</v>
      </c>
      <c r="AP20" s="135"/>
      <c r="AQ20" s="129"/>
      <c r="AR20" s="129"/>
      <c r="AS20" s="129"/>
      <c r="AT20" s="129">
        <f t="shared" si="3"/>
        <v>0</v>
      </c>
      <c r="AU20" s="129">
        <v>50</v>
      </c>
      <c r="AV20" s="129">
        <f t="shared" si="4"/>
        <v>50</v>
      </c>
    </row>
    <row r="21" spans="1:48" ht="13.5" customHeight="1">
      <c r="A21" s="149" t="s">
        <v>292</v>
      </c>
      <c r="B21" s="149"/>
      <c r="C21" s="129" t="s">
        <v>293</v>
      </c>
      <c r="D21" s="129"/>
      <c r="E21" s="129"/>
      <c r="F21" s="129"/>
      <c r="G21" s="129"/>
      <c r="H21" s="129"/>
      <c r="I21" s="135"/>
      <c r="J21" s="129"/>
      <c r="K21" s="129"/>
      <c r="L21" s="129"/>
      <c r="M21" s="129"/>
      <c r="N21" s="129"/>
      <c r="O21" s="129">
        <f t="shared" si="6"/>
        <v>0</v>
      </c>
      <c r="P21" s="129"/>
      <c r="Q21" s="129"/>
      <c r="R21" s="129"/>
      <c r="S21" s="129"/>
      <c r="T21" s="129"/>
      <c r="U21" s="129">
        <f t="shared" si="1"/>
        <v>0</v>
      </c>
      <c r="V21" s="129"/>
      <c r="W21" s="129"/>
      <c r="X21" s="129"/>
      <c r="Y21" s="129"/>
      <c r="Z21" s="129"/>
      <c r="AA21" s="129"/>
      <c r="AB21" s="135"/>
      <c r="AC21" s="135"/>
      <c r="AD21" s="135"/>
      <c r="AE21" s="129"/>
      <c r="AF21" s="129"/>
      <c r="AG21" s="129"/>
      <c r="AH21" s="129"/>
      <c r="AI21" s="129"/>
      <c r="AJ21" s="129">
        <f t="shared" si="5"/>
        <v>0</v>
      </c>
      <c r="AK21" s="129"/>
      <c r="AL21" s="129"/>
      <c r="AM21" s="129"/>
      <c r="AN21" s="129"/>
      <c r="AO21" s="129">
        <f t="shared" si="2"/>
        <v>0</v>
      </c>
      <c r="AP21" s="135"/>
      <c r="AQ21" s="129"/>
      <c r="AR21" s="129"/>
      <c r="AS21" s="129"/>
      <c r="AT21" s="129">
        <f t="shared" si="3"/>
        <v>0</v>
      </c>
      <c r="AU21" s="129">
        <v>50</v>
      </c>
      <c r="AV21" s="129">
        <f t="shared" si="4"/>
        <v>50</v>
      </c>
    </row>
    <row r="22" spans="1:48" ht="13.5" customHeight="1">
      <c r="A22" s="149" t="s">
        <v>294</v>
      </c>
      <c r="B22" s="149"/>
      <c r="C22" s="129" t="s">
        <v>295</v>
      </c>
      <c r="D22" s="129"/>
      <c r="E22" s="129"/>
      <c r="F22" s="129"/>
      <c r="G22" s="129"/>
      <c r="H22" s="129"/>
      <c r="I22" s="135"/>
      <c r="J22" s="129"/>
      <c r="K22" s="129"/>
      <c r="L22" s="129"/>
      <c r="M22" s="129"/>
      <c r="N22" s="129"/>
      <c r="O22" s="129">
        <f t="shared" si="6"/>
        <v>0</v>
      </c>
      <c r="P22" s="129"/>
      <c r="Q22" s="129"/>
      <c r="R22" s="129"/>
      <c r="S22" s="129"/>
      <c r="T22" s="129"/>
      <c r="U22" s="129">
        <f t="shared" si="1"/>
        <v>0</v>
      </c>
      <c r="V22" s="129"/>
      <c r="W22" s="129"/>
      <c r="X22" s="129"/>
      <c r="Y22" s="129"/>
      <c r="Z22" s="129">
        <v>5</v>
      </c>
      <c r="AA22" s="129"/>
      <c r="AB22" s="135"/>
      <c r="AC22" s="135"/>
      <c r="AD22" s="135"/>
      <c r="AE22" s="129"/>
      <c r="AF22" s="129"/>
      <c r="AG22" s="129"/>
      <c r="AH22" s="129"/>
      <c r="AI22" s="129"/>
      <c r="AJ22" s="129">
        <f t="shared" si="5"/>
        <v>5</v>
      </c>
      <c r="AK22" s="129"/>
      <c r="AL22" s="129"/>
      <c r="AM22" s="129"/>
      <c r="AN22" s="129"/>
      <c r="AO22" s="129">
        <f t="shared" si="2"/>
        <v>0</v>
      </c>
      <c r="AP22" s="135"/>
      <c r="AQ22" s="129"/>
      <c r="AR22" s="129"/>
      <c r="AS22" s="129"/>
      <c r="AT22" s="129">
        <f t="shared" si="3"/>
        <v>0</v>
      </c>
      <c r="AU22" s="129">
        <v>50</v>
      </c>
      <c r="AV22" s="129">
        <f t="shared" si="4"/>
        <v>55</v>
      </c>
    </row>
    <row r="23" spans="1:48" ht="13.5" customHeight="1">
      <c r="A23" s="149" t="s">
        <v>296</v>
      </c>
      <c r="B23" s="149"/>
      <c r="C23" s="129" t="s">
        <v>297</v>
      </c>
      <c r="D23" s="129"/>
      <c r="E23" s="129"/>
      <c r="F23" s="129"/>
      <c r="G23" s="129"/>
      <c r="H23" s="129"/>
      <c r="I23" s="135"/>
      <c r="J23" s="129"/>
      <c r="K23" s="129"/>
      <c r="L23" s="129"/>
      <c r="M23" s="129"/>
      <c r="N23" s="129"/>
      <c r="O23" s="129">
        <f t="shared" si="6"/>
        <v>0</v>
      </c>
      <c r="P23" s="129"/>
      <c r="Q23" s="129"/>
      <c r="R23" s="129"/>
      <c r="S23" s="129"/>
      <c r="T23" s="129"/>
      <c r="U23" s="129">
        <f t="shared" si="1"/>
        <v>0</v>
      </c>
      <c r="V23" s="129"/>
      <c r="W23" s="129"/>
      <c r="X23" s="129"/>
      <c r="Y23" s="129"/>
      <c r="Z23" s="129"/>
      <c r="AA23" s="129"/>
      <c r="AB23" s="135"/>
      <c r="AC23" s="135"/>
      <c r="AD23" s="135"/>
      <c r="AE23" s="129"/>
      <c r="AF23" s="129"/>
      <c r="AG23" s="129"/>
      <c r="AH23" s="129"/>
      <c r="AI23" s="129"/>
      <c r="AJ23" s="129">
        <f t="shared" si="5"/>
        <v>0</v>
      </c>
      <c r="AK23" s="129"/>
      <c r="AL23" s="129"/>
      <c r="AM23" s="129"/>
      <c r="AN23" s="129"/>
      <c r="AO23" s="129">
        <f t="shared" si="2"/>
        <v>0</v>
      </c>
      <c r="AP23" s="135"/>
      <c r="AQ23" s="129"/>
      <c r="AR23" s="129"/>
      <c r="AS23" s="129"/>
      <c r="AT23" s="129">
        <f t="shared" si="3"/>
        <v>0</v>
      </c>
      <c r="AU23" s="129">
        <v>50</v>
      </c>
      <c r="AV23" s="129">
        <f t="shared" si="4"/>
        <v>50</v>
      </c>
    </row>
    <row r="24" spans="1:48" ht="13.5" customHeight="1">
      <c r="A24" s="149" t="s">
        <v>298</v>
      </c>
      <c r="B24" s="149"/>
      <c r="C24" s="129" t="s">
        <v>299</v>
      </c>
      <c r="D24" s="129"/>
      <c r="E24" s="129"/>
      <c r="F24" s="129"/>
      <c r="G24" s="129"/>
      <c r="H24" s="129"/>
      <c r="I24" s="135">
        <v>2</v>
      </c>
      <c r="J24" s="129"/>
      <c r="K24" s="129"/>
      <c r="L24" s="129"/>
      <c r="M24" s="129"/>
      <c r="N24" s="129"/>
      <c r="O24" s="129">
        <f t="shared" si="6"/>
        <v>2</v>
      </c>
      <c r="P24" s="129"/>
      <c r="Q24" s="129"/>
      <c r="R24" s="129">
        <v>3</v>
      </c>
      <c r="S24" s="129"/>
      <c r="T24" s="129"/>
      <c r="U24" s="129">
        <f t="shared" si="1"/>
        <v>3</v>
      </c>
      <c r="V24" s="129"/>
      <c r="W24" s="129"/>
      <c r="X24" s="129"/>
      <c r="Y24" s="129"/>
      <c r="Z24" s="129">
        <v>5</v>
      </c>
      <c r="AA24" s="129"/>
      <c r="AB24" s="135">
        <v>5</v>
      </c>
      <c r="AC24" s="135">
        <v>3</v>
      </c>
      <c r="AD24" s="135">
        <v>3</v>
      </c>
      <c r="AE24" s="129"/>
      <c r="AF24" s="129"/>
      <c r="AG24" s="129"/>
      <c r="AH24" s="129"/>
      <c r="AI24" s="129"/>
      <c r="AJ24" s="129">
        <f t="shared" si="5"/>
        <v>16</v>
      </c>
      <c r="AK24" s="129"/>
      <c r="AL24" s="129"/>
      <c r="AM24" s="129"/>
      <c r="AN24" s="129"/>
      <c r="AO24" s="129">
        <f t="shared" si="2"/>
        <v>0</v>
      </c>
      <c r="AP24" s="135">
        <v>3</v>
      </c>
      <c r="AQ24" s="129"/>
      <c r="AR24" s="129"/>
      <c r="AS24" s="129"/>
      <c r="AT24" s="129">
        <f t="shared" si="3"/>
        <v>3</v>
      </c>
      <c r="AU24" s="129">
        <v>50</v>
      </c>
      <c r="AV24" s="129">
        <f t="shared" si="4"/>
        <v>74</v>
      </c>
    </row>
    <row r="25" spans="1:48" ht="13.5" customHeight="1">
      <c r="A25" s="149" t="s">
        <v>300</v>
      </c>
      <c r="B25" s="149"/>
      <c r="C25" s="129" t="s">
        <v>301</v>
      </c>
      <c r="D25" s="129"/>
      <c r="E25" s="129"/>
      <c r="F25" s="129"/>
      <c r="G25" s="129"/>
      <c r="H25" s="129"/>
      <c r="I25" s="135"/>
      <c r="J25" s="129"/>
      <c r="K25" s="129"/>
      <c r="L25" s="129"/>
      <c r="M25" s="129"/>
      <c r="N25" s="129"/>
      <c r="O25" s="129">
        <f t="shared" si="6"/>
        <v>0</v>
      </c>
      <c r="P25" s="129"/>
      <c r="Q25" s="129"/>
      <c r="R25" s="129"/>
      <c r="S25" s="129"/>
      <c r="T25" s="129"/>
      <c r="U25" s="129">
        <f t="shared" si="1"/>
        <v>0</v>
      </c>
      <c r="V25" s="129"/>
      <c r="W25" s="129"/>
      <c r="X25" s="129"/>
      <c r="Y25" s="129"/>
      <c r="Z25" s="129"/>
      <c r="AA25" s="129"/>
      <c r="AB25" s="135"/>
      <c r="AC25" s="135"/>
      <c r="AD25" s="135"/>
      <c r="AE25" s="129"/>
      <c r="AF25" s="129"/>
      <c r="AG25" s="129"/>
      <c r="AH25" s="129"/>
      <c r="AI25" s="129"/>
      <c r="AJ25" s="129">
        <f t="shared" si="5"/>
        <v>0</v>
      </c>
      <c r="AK25" s="129"/>
      <c r="AL25" s="129"/>
      <c r="AM25" s="129"/>
      <c r="AN25" s="129"/>
      <c r="AO25" s="129">
        <f t="shared" si="2"/>
        <v>0</v>
      </c>
      <c r="AP25" s="135"/>
      <c r="AQ25" s="129"/>
      <c r="AR25" s="129"/>
      <c r="AS25" s="129"/>
      <c r="AT25" s="129">
        <f t="shared" si="3"/>
        <v>0</v>
      </c>
      <c r="AU25" s="129">
        <v>50</v>
      </c>
      <c r="AV25" s="129">
        <f t="shared" si="4"/>
        <v>50</v>
      </c>
    </row>
    <row r="26" spans="1:48" ht="13.5" customHeight="1">
      <c r="A26" s="149" t="s">
        <v>302</v>
      </c>
      <c r="B26" s="149"/>
      <c r="C26" s="129" t="s">
        <v>303</v>
      </c>
      <c r="D26" s="129"/>
      <c r="E26" s="129"/>
      <c r="F26" s="129"/>
      <c r="G26" s="129"/>
      <c r="H26" s="129"/>
      <c r="I26" s="135"/>
      <c r="J26" s="129"/>
      <c r="K26" s="129"/>
      <c r="L26" s="129"/>
      <c r="M26" s="129"/>
      <c r="N26" s="129"/>
      <c r="O26" s="129">
        <f t="shared" si="6"/>
        <v>0</v>
      </c>
      <c r="P26" s="129"/>
      <c r="Q26" s="129"/>
      <c r="R26" s="129"/>
      <c r="S26" s="129"/>
      <c r="T26" s="129"/>
      <c r="U26" s="129">
        <f t="shared" si="1"/>
        <v>0</v>
      </c>
      <c r="V26" s="129"/>
      <c r="W26" s="129"/>
      <c r="X26" s="129"/>
      <c r="Y26" s="129"/>
      <c r="Z26" s="129"/>
      <c r="AA26" s="129"/>
      <c r="AB26" s="135"/>
      <c r="AC26" s="135"/>
      <c r="AD26" s="135"/>
      <c r="AE26" s="129"/>
      <c r="AF26" s="129"/>
      <c r="AG26" s="129"/>
      <c r="AH26" s="129"/>
      <c r="AI26" s="129"/>
      <c r="AJ26" s="129">
        <f t="shared" si="5"/>
        <v>0</v>
      </c>
      <c r="AK26" s="129"/>
      <c r="AL26" s="129"/>
      <c r="AM26" s="129"/>
      <c r="AN26" s="129"/>
      <c r="AO26" s="129">
        <f t="shared" si="2"/>
        <v>0</v>
      </c>
      <c r="AP26" s="135"/>
      <c r="AQ26" s="129"/>
      <c r="AR26" s="129"/>
      <c r="AS26" s="129"/>
      <c r="AT26" s="129">
        <f t="shared" si="3"/>
        <v>0</v>
      </c>
      <c r="AU26" s="129">
        <v>50</v>
      </c>
      <c r="AV26" s="129">
        <f t="shared" si="4"/>
        <v>50</v>
      </c>
    </row>
    <row r="27" spans="1:48" ht="13.5" customHeight="1">
      <c r="A27" s="149" t="s">
        <v>304</v>
      </c>
      <c r="B27" s="149"/>
      <c r="C27" s="129" t="s">
        <v>305</v>
      </c>
      <c r="D27" s="129"/>
      <c r="E27" s="129"/>
      <c r="F27" s="129"/>
      <c r="G27" s="129"/>
      <c r="H27" s="129"/>
      <c r="I27" s="135"/>
      <c r="J27" s="129"/>
      <c r="K27" s="129"/>
      <c r="L27" s="129"/>
      <c r="M27" s="129"/>
      <c r="N27" s="129"/>
      <c r="O27" s="129">
        <f t="shared" si="6"/>
        <v>0</v>
      </c>
      <c r="P27" s="129"/>
      <c r="Q27" s="129"/>
      <c r="R27" s="129"/>
      <c r="S27" s="129"/>
      <c r="T27" s="129"/>
      <c r="U27" s="129">
        <f t="shared" si="1"/>
        <v>0</v>
      </c>
      <c r="V27" s="129"/>
      <c r="W27" s="129"/>
      <c r="X27" s="129"/>
      <c r="Y27" s="129"/>
      <c r="Z27" s="129">
        <v>5</v>
      </c>
      <c r="AA27" s="129"/>
      <c r="AB27" s="135"/>
      <c r="AC27" s="135"/>
      <c r="AD27" s="135"/>
      <c r="AE27" s="129"/>
      <c r="AF27" s="129"/>
      <c r="AG27" s="129"/>
      <c r="AH27" s="129"/>
      <c r="AI27" s="129"/>
      <c r="AJ27" s="129">
        <f t="shared" si="5"/>
        <v>5</v>
      </c>
      <c r="AK27" s="129"/>
      <c r="AL27" s="129"/>
      <c r="AM27" s="129"/>
      <c r="AN27" s="129"/>
      <c r="AO27" s="129">
        <f t="shared" si="2"/>
        <v>0</v>
      </c>
      <c r="AP27" s="135"/>
      <c r="AQ27" s="129"/>
      <c r="AR27" s="129"/>
      <c r="AS27" s="129"/>
      <c r="AT27" s="129">
        <f t="shared" si="3"/>
        <v>0</v>
      </c>
      <c r="AU27" s="129">
        <v>50</v>
      </c>
      <c r="AV27" s="129">
        <f t="shared" si="4"/>
        <v>55</v>
      </c>
    </row>
    <row r="28" spans="1:48" ht="13.5" customHeight="1">
      <c r="A28" s="149" t="s">
        <v>306</v>
      </c>
      <c r="B28" s="149"/>
      <c r="C28" s="129" t="s">
        <v>307</v>
      </c>
      <c r="D28" s="129"/>
      <c r="E28" s="129"/>
      <c r="F28" s="129"/>
      <c r="G28" s="129"/>
      <c r="H28" s="129"/>
      <c r="I28" s="135"/>
      <c r="J28" s="129"/>
      <c r="K28" s="129"/>
      <c r="L28" s="129"/>
      <c r="M28" s="129"/>
      <c r="N28" s="129"/>
      <c r="O28" s="129">
        <f t="shared" si="6"/>
        <v>0</v>
      </c>
      <c r="P28" s="129"/>
      <c r="Q28" s="129"/>
      <c r="R28" s="129">
        <v>3</v>
      </c>
      <c r="S28" s="129"/>
      <c r="T28" s="129"/>
      <c r="U28" s="129">
        <f t="shared" si="1"/>
        <v>3</v>
      </c>
      <c r="V28" s="129"/>
      <c r="W28" s="129"/>
      <c r="X28" s="129"/>
      <c r="Y28" s="129"/>
      <c r="Z28" s="129">
        <v>5</v>
      </c>
      <c r="AA28" s="129"/>
      <c r="AB28" s="135"/>
      <c r="AC28" s="135"/>
      <c r="AD28" s="135"/>
      <c r="AE28" s="129"/>
      <c r="AF28" s="129"/>
      <c r="AG28" s="129"/>
      <c r="AH28" s="129"/>
      <c r="AI28" s="129">
        <v>3</v>
      </c>
      <c r="AJ28" s="129">
        <f t="shared" si="5"/>
        <v>8</v>
      </c>
      <c r="AK28" s="129"/>
      <c r="AL28" s="129"/>
      <c r="AM28" s="129"/>
      <c r="AN28" s="129"/>
      <c r="AO28" s="129">
        <f t="shared" si="2"/>
        <v>0</v>
      </c>
      <c r="AP28" s="135"/>
      <c r="AQ28" s="129"/>
      <c r="AR28" s="129"/>
      <c r="AS28" s="129"/>
      <c r="AT28" s="129">
        <f t="shared" si="3"/>
        <v>0</v>
      </c>
      <c r="AU28" s="129">
        <v>50</v>
      </c>
      <c r="AV28" s="129">
        <f t="shared" si="4"/>
        <v>61</v>
      </c>
    </row>
    <row r="29" spans="1:48" ht="13.5" customHeight="1">
      <c r="A29" s="149" t="s">
        <v>308</v>
      </c>
      <c r="B29" s="149"/>
      <c r="C29" s="129" t="s">
        <v>309</v>
      </c>
      <c r="D29" s="129"/>
      <c r="E29" s="129"/>
      <c r="F29" s="129"/>
      <c r="G29" s="129"/>
      <c r="H29" s="129"/>
      <c r="I29" s="135"/>
      <c r="J29" s="129"/>
      <c r="K29" s="129"/>
      <c r="L29" s="129"/>
      <c r="M29" s="129"/>
      <c r="N29" s="129"/>
      <c r="O29" s="129">
        <f t="shared" si="6"/>
        <v>0</v>
      </c>
      <c r="P29" s="129"/>
      <c r="Q29" s="129"/>
      <c r="R29" s="129">
        <v>3</v>
      </c>
      <c r="S29" s="129"/>
      <c r="T29" s="129"/>
      <c r="U29" s="129">
        <f t="shared" si="1"/>
        <v>3</v>
      </c>
      <c r="V29" s="129"/>
      <c r="W29" s="129"/>
      <c r="X29" s="129"/>
      <c r="Y29" s="129"/>
      <c r="Z29" s="129"/>
      <c r="AA29" s="129"/>
      <c r="AB29" s="135"/>
      <c r="AC29" s="135"/>
      <c r="AD29" s="135"/>
      <c r="AE29" s="129"/>
      <c r="AF29" s="129"/>
      <c r="AG29" s="129"/>
      <c r="AH29" s="129"/>
      <c r="AI29" s="129"/>
      <c r="AJ29" s="129">
        <f t="shared" si="5"/>
        <v>0</v>
      </c>
      <c r="AK29" s="129"/>
      <c r="AL29" s="129"/>
      <c r="AM29" s="129"/>
      <c r="AN29" s="129"/>
      <c r="AO29" s="129">
        <f t="shared" si="2"/>
        <v>0</v>
      </c>
      <c r="AP29" s="135"/>
      <c r="AQ29" s="129"/>
      <c r="AR29" s="129"/>
      <c r="AS29" s="129"/>
      <c r="AT29" s="129">
        <f t="shared" si="3"/>
        <v>0</v>
      </c>
      <c r="AU29" s="129">
        <v>50</v>
      </c>
      <c r="AV29" s="129">
        <f t="shared" si="4"/>
        <v>53</v>
      </c>
    </row>
    <row r="30" spans="1:48" ht="13.5" customHeight="1">
      <c r="A30" s="149" t="s">
        <v>310</v>
      </c>
      <c r="B30" s="149"/>
      <c r="C30" s="129" t="s">
        <v>311</v>
      </c>
      <c r="D30" s="129"/>
      <c r="E30" s="129"/>
      <c r="F30" s="129"/>
      <c r="G30" s="129"/>
      <c r="H30" s="129"/>
      <c r="I30" s="135"/>
      <c r="J30" s="129"/>
      <c r="K30" s="129"/>
      <c r="L30" s="129"/>
      <c r="M30" s="129"/>
      <c r="N30" s="129"/>
      <c r="O30" s="129">
        <f t="shared" si="6"/>
        <v>0</v>
      </c>
      <c r="P30" s="129"/>
      <c r="Q30" s="129"/>
      <c r="R30" s="129">
        <v>3</v>
      </c>
      <c r="S30" s="129"/>
      <c r="T30" s="129"/>
      <c r="U30" s="129">
        <f t="shared" si="1"/>
        <v>3</v>
      </c>
      <c r="V30" s="129"/>
      <c r="W30" s="129"/>
      <c r="X30" s="129"/>
      <c r="Y30" s="129"/>
      <c r="Z30" s="129"/>
      <c r="AA30" s="129"/>
      <c r="AB30" s="135"/>
      <c r="AC30" s="135"/>
      <c r="AD30" s="135"/>
      <c r="AE30" s="129"/>
      <c r="AF30" s="129"/>
      <c r="AG30" s="129"/>
      <c r="AH30" s="129"/>
      <c r="AI30" s="129"/>
      <c r="AJ30" s="129">
        <f t="shared" si="5"/>
        <v>0</v>
      </c>
      <c r="AK30" s="129"/>
      <c r="AL30" s="129"/>
      <c r="AM30" s="129"/>
      <c r="AN30" s="129"/>
      <c r="AO30" s="129">
        <f t="shared" si="2"/>
        <v>0</v>
      </c>
      <c r="AP30" s="135"/>
      <c r="AQ30" s="129"/>
      <c r="AR30" s="129"/>
      <c r="AS30" s="129"/>
      <c r="AT30" s="129">
        <f t="shared" si="3"/>
        <v>0</v>
      </c>
      <c r="AU30" s="129">
        <v>50</v>
      </c>
      <c r="AV30" s="129">
        <f t="shared" si="4"/>
        <v>53</v>
      </c>
    </row>
    <row r="31" spans="1:48" ht="13.5" customHeight="1">
      <c r="A31" s="149" t="s">
        <v>312</v>
      </c>
      <c r="B31" s="149"/>
      <c r="C31" s="129" t="s">
        <v>313</v>
      </c>
      <c r="D31" s="129"/>
      <c r="E31" s="129"/>
      <c r="F31" s="129"/>
      <c r="G31" s="129"/>
      <c r="H31" s="129"/>
      <c r="I31" s="135"/>
      <c r="J31" s="129"/>
      <c r="K31" s="129"/>
      <c r="L31" s="129"/>
      <c r="M31" s="129"/>
      <c r="N31" s="129"/>
      <c r="O31" s="129">
        <f t="shared" si="6"/>
        <v>0</v>
      </c>
      <c r="P31" s="129"/>
      <c r="Q31" s="129"/>
      <c r="R31" s="129">
        <v>3</v>
      </c>
      <c r="S31" s="129"/>
      <c r="T31" s="129"/>
      <c r="U31" s="129">
        <f t="shared" si="1"/>
        <v>3</v>
      </c>
      <c r="V31" s="129"/>
      <c r="W31" s="129"/>
      <c r="X31" s="129"/>
      <c r="Y31" s="129"/>
      <c r="Z31" s="129"/>
      <c r="AA31" s="129"/>
      <c r="AB31" s="135"/>
      <c r="AC31" s="135"/>
      <c r="AD31" s="135"/>
      <c r="AE31" s="129"/>
      <c r="AF31" s="129"/>
      <c r="AG31" s="129"/>
      <c r="AH31" s="129"/>
      <c r="AI31" s="129"/>
      <c r="AJ31" s="129">
        <f t="shared" si="5"/>
        <v>0</v>
      </c>
      <c r="AK31" s="129"/>
      <c r="AL31" s="129"/>
      <c r="AM31" s="129"/>
      <c r="AN31" s="129"/>
      <c r="AO31" s="129">
        <f t="shared" si="2"/>
        <v>0</v>
      </c>
      <c r="AP31" s="135"/>
      <c r="AQ31" s="129"/>
      <c r="AR31" s="129"/>
      <c r="AS31" s="129"/>
      <c r="AT31" s="129">
        <f t="shared" si="3"/>
        <v>0</v>
      </c>
      <c r="AU31" s="129">
        <v>50</v>
      </c>
      <c r="AV31" s="129">
        <f t="shared" si="4"/>
        <v>53</v>
      </c>
    </row>
    <row r="32" spans="1:48" ht="13.5" customHeight="1">
      <c r="A32" s="149" t="s">
        <v>314</v>
      </c>
      <c r="B32" s="149"/>
      <c r="C32" s="129" t="s">
        <v>315</v>
      </c>
      <c r="D32" s="132"/>
      <c r="E32" s="132"/>
      <c r="F32" s="132"/>
      <c r="G32" s="132"/>
      <c r="H32" s="129"/>
      <c r="I32" s="137">
        <v>1</v>
      </c>
      <c r="J32" s="129"/>
      <c r="K32" s="132"/>
      <c r="L32" s="132"/>
      <c r="M32" s="129"/>
      <c r="N32" s="129"/>
      <c r="O32" s="129">
        <f t="shared" si="6"/>
        <v>1</v>
      </c>
      <c r="P32" s="129"/>
      <c r="Q32" s="132"/>
      <c r="R32" s="132">
        <v>3</v>
      </c>
      <c r="S32" s="129"/>
      <c r="T32" s="129"/>
      <c r="U32" s="129">
        <f t="shared" si="1"/>
        <v>3</v>
      </c>
      <c r="V32" s="132"/>
      <c r="W32" s="132"/>
      <c r="X32" s="132">
        <v>3</v>
      </c>
      <c r="Y32" s="132">
        <v>2</v>
      </c>
      <c r="Z32" s="132">
        <v>5</v>
      </c>
      <c r="AA32" s="132">
        <v>2</v>
      </c>
      <c r="AB32" s="137">
        <v>5</v>
      </c>
      <c r="AC32" s="137">
        <v>3</v>
      </c>
      <c r="AD32" s="137">
        <v>3</v>
      </c>
      <c r="AE32" s="129"/>
      <c r="AF32" s="129"/>
      <c r="AG32" s="129">
        <v>5</v>
      </c>
      <c r="AH32" s="129"/>
      <c r="AI32" s="129"/>
      <c r="AJ32" s="129" t="str">
        <f t="shared" si="5"/>
        <v>20</v>
      </c>
      <c r="AK32" s="129"/>
      <c r="AL32" s="129"/>
      <c r="AM32" s="129"/>
      <c r="AN32" s="129"/>
      <c r="AO32" s="129">
        <f t="shared" si="2"/>
        <v>0</v>
      </c>
      <c r="AP32" s="137">
        <v>3</v>
      </c>
      <c r="AQ32" s="129"/>
      <c r="AR32" s="129"/>
      <c r="AS32" s="129"/>
      <c r="AT32" s="129">
        <f t="shared" si="3"/>
        <v>3</v>
      </c>
      <c r="AU32" s="129">
        <v>50</v>
      </c>
      <c r="AV32" s="129">
        <f t="shared" si="4"/>
        <v>77</v>
      </c>
    </row>
    <row r="33" spans="1:48" ht="13.5" customHeight="1">
      <c r="A33" s="149" t="s">
        <v>316</v>
      </c>
      <c r="B33" s="149"/>
      <c r="C33" s="129" t="s">
        <v>317</v>
      </c>
      <c r="D33" s="129"/>
      <c r="E33" s="129"/>
      <c r="F33" s="129"/>
      <c r="G33" s="129"/>
      <c r="H33" s="129"/>
      <c r="I33" s="135"/>
      <c r="J33" s="129"/>
      <c r="K33" s="129"/>
      <c r="L33" s="129"/>
      <c r="M33" s="129"/>
      <c r="N33" s="129"/>
      <c r="O33" s="129">
        <f t="shared" si="6"/>
        <v>0</v>
      </c>
      <c r="P33" s="129"/>
      <c r="Q33" s="129"/>
      <c r="R33" s="129"/>
      <c r="S33" s="129"/>
      <c r="T33" s="129"/>
      <c r="U33" s="129">
        <f t="shared" si="1"/>
        <v>0</v>
      </c>
      <c r="V33" s="129"/>
      <c r="W33" s="129"/>
      <c r="X33" s="129"/>
      <c r="Y33" s="129"/>
      <c r="Z33" s="129"/>
      <c r="AA33" s="129"/>
      <c r="AB33" s="135"/>
      <c r="AC33" s="135"/>
      <c r="AD33" s="135"/>
      <c r="AE33" s="129"/>
      <c r="AF33" s="129"/>
      <c r="AG33" s="129"/>
      <c r="AH33" s="129"/>
      <c r="AI33" s="129"/>
      <c r="AJ33" s="129">
        <f t="shared" si="5"/>
        <v>0</v>
      </c>
      <c r="AK33" s="129"/>
      <c r="AL33" s="129"/>
      <c r="AM33" s="129"/>
      <c r="AN33" s="129"/>
      <c r="AO33" s="129">
        <f t="shared" si="2"/>
        <v>0</v>
      </c>
      <c r="AP33" s="135"/>
      <c r="AQ33" s="129"/>
      <c r="AR33" s="129"/>
      <c r="AS33" s="129"/>
      <c r="AT33" s="129">
        <f t="shared" si="3"/>
        <v>0</v>
      </c>
      <c r="AU33" s="129">
        <v>50</v>
      </c>
      <c r="AV33" s="129">
        <f t="shared" si="4"/>
        <v>50</v>
      </c>
    </row>
    <row r="34" spans="1:48" ht="13.5" customHeight="1">
      <c r="A34" s="149" t="s">
        <v>318</v>
      </c>
      <c r="B34" s="149"/>
      <c r="C34" s="129" t="s">
        <v>319</v>
      </c>
      <c r="D34" s="129"/>
      <c r="E34" s="129"/>
      <c r="F34" s="129"/>
      <c r="G34" s="129"/>
      <c r="H34" s="129"/>
      <c r="I34" s="135"/>
      <c r="J34" s="129"/>
      <c r="K34" s="129"/>
      <c r="L34" s="129"/>
      <c r="M34" s="129"/>
      <c r="N34" s="129"/>
      <c r="O34" s="129">
        <f t="shared" si="6"/>
        <v>0</v>
      </c>
      <c r="P34" s="129"/>
      <c r="Q34" s="129"/>
      <c r="R34" s="129"/>
      <c r="S34" s="129"/>
      <c r="T34" s="129"/>
      <c r="U34" s="129">
        <f t="shared" si="1"/>
        <v>0</v>
      </c>
      <c r="V34" s="129"/>
      <c r="W34" s="129"/>
      <c r="X34" s="129"/>
      <c r="Y34" s="129"/>
      <c r="Z34" s="129"/>
      <c r="AA34" s="129"/>
      <c r="AB34" s="135"/>
      <c r="AC34" s="135"/>
      <c r="AD34" s="135"/>
      <c r="AE34" s="129"/>
      <c r="AF34" s="129"/>
      <c r="AG34" s="129"/>
      <c r="AH34" s="129"/>
      <c r="AI34" s="129"/>
      <c r="AJ34" s="129">
        <f t="shared" si="5"/>
        <v>0</v>
      </c>
      <c r="AK34" s="129"/>
      <c r="AL34" s="129"/>
      <c r="AM34" s="129"/>
      <c r="AN34" s="129"/>
      <c r="AO34" s="129">
        <f t="shared" si="2"/>
        <v>0</v>
      </c>
      <c r="AP34" s="135"/>
      <c r="AQ34" s="129"/>
      <c r="AR34" s="129"/>
      <c r="AS34" s="129"/>
      <c r="AT34" s="129">
        <f t="shared" si="3"/>
        <v>0</v>
      </c>
      <c r="AU34" s="129">
        <v>50</v>
      </c>
      <c r="AV34" s="129">
        <f t="shared" si="4"/>
        <v>50</v>
      </c>
    </row>
    <row r="35" spans="1:48" ht="13.5" customHeight="1">
      <c r="A35" s="149" t="s">
        <v>320</v>
      </c>
      <c r="B35" s="149"/>
      <c r="C35" s="129" t="s">
        <v>321</v>
      </c>
      <c r="D35" s="129"/>
      <c r="E35" s="129"/>
      <c r="F35" s="129"/>
      <c r="G35" s="129"/>
      <c r="H35" s="129"/>
      <c r="I35" s="135"/>
      <c r="J35" s="129"/>
      <c r="K35" s="129"/>
      <c r="L35" s="129"/>
      <c r="M35" s="129"/>
      <c r="N35" s="129"/>
      <c r="O35" s="129">
        <f t="shared" si="6"/>
        <v>0</v>
      </c>
      <c r="P35" s="129"/>
      <c r="Q35" s="129"/>
      <c r="R35" s="129"/>
      <c r="S35" s="129"/>
      <c r="T35" s="129"/>
      <c r="U35" s="129">
        <f t="shared" si="1"/>
        <v>0</v>
      </c>
      <c r="V35" s="129"/>
      <c r="W35" s="129"/>
      <c r="X35" s="129"/>
      <c r="Y35" s="129"/>
      <c r="Z35" s="129"/>
      <c r="AA35" s="129"/>
      <c r="AB35" s="135"/>
      <c r="AC35" s="135"/>
      <c r="AD35" s="135"/>
      <c r="AE35" s="129"/>
      <c r="AF35" s="129"/>
      <c r="AG35" s="129"/>
      <c r="AH35" s="129"/>
      <c r="AI35" s="129"/>
      <c r="AJ35" s="129">
        <f t="shared" si="5"/>
        <v>0</v>
      </c>
      <c r="AK35" s="129"/>
      <c r="AL35" s="129"/>
      <c r="AM35" s="129"/>
      <c r="AN35" s="129"/>
      <c r="AO35" s="129">
        <f t="shared" si="2"/>
        <v>0</v>
      </c>
      <c r="AP35" s="135"/>
      <c r="AQ35" s="129"/>
      <c r="AR35" s="129"/>
      <c r="AS35" s="129"/>
      <c r="AT35" s="129">
        <f t="shared" si="3"/>
        <v>0</v>
      </c>
      <c r="AU35" s="129">
        <v>50</v>
      </c>
      <c r="AV35" s="129">
        <f t="shared" si="4"/>
        <v>50</v>
      </c>
    </row>
    <row r="36" spans="1:48" ht="13.5" customHeight="1">
      <c r="A36" s="149" t="s">
        <v>322</v>
      </c>
      <c r="B36" s="149"/>
      <c r="C36" s="129" t="s">
        <v>323</v>
      </c>
      <c r="D36" s="129"/>
      <c r="E36" s="129"/>
      <c r="F36" s="129"/>
      <c r="G36" s="129"/>
      <c r="H36" s="129"/>
      <c r="I36" s="135"/>
      <c r="J36" s="129"/>
      <c r="K36" s="129"/>
      <c r="L36" s="129"/>
      <c r="M36" s="129"/>
      <c r="N36" s="129"/>
      <c r="O36" s="129">
        <f t="shared" si="6"/>
        <v>0</v>
      </c>
      <c r="P36" s="129"/>
      <c r="Q36" s="129"/>
      <c r="R36" s="129"/>
      <c r="S36" s="129"/>
      <c r="T36" s="129"/>
      <c r="U36" s="129">
        <f t="shared" si="1"/>
        <v>0</v>
      </c>
      <c r="V36" s="129"/>
      <c r="W36" s="129"/>
      <c r="X36" s="129"/>
      <c r="Y36" s="129"/>
      <c r="Z36" s="129"/>
      <c r="AA36" s="129"/>
      <c r="AB36" s="135"/>
      <c r="AC36" s="135"/>
      <c r="AD36" s="135"/>
      <c r="AE36" s="129"/>
      <c r="AF36" s="129"/>
      <c r="AG36" s="129"/>
      <c r="AH36" s="129"/>
      <c r="AI36" s="129"/>
      <c r="AJ36" s="129">
        <f t="shared" si="5"/>
        <v>0</v>
      </c>
      <c r="AK36" s="129"/>
      <c r="AL36" s="129"/>
      <c r="AM36" s="129"/>
      <c r="AN36" s="129"/>
      <c r="AO36" s="129">
        <f t="shared" si="2"/>
        <v>0</v>
      </c>
      <c r="AP36" s="135"/>
      <c r="AQ36" s="129"/>
      <c r="AR36" s="129"/>
      <c r="AS36" s="129"/>
      <c r="AT36" s="129">
        <f t="shared" si="3"/>
        <v>0</v>
      </c>
      <c r="AU36" s="129">
        <v>50</v>
      </c>
      <c r="AV36" s="129">
        <f t="shared" si="4"/>
        <v>50</v>
      </c>
    </row>
    <row r="37" spans="1:48" ht="13.5" customHeight="1">
      <c r="A37" s="149" t="s">
        <v>324</v>
      </c>
      <c r="B37" s="149"/>
      <c r="C37" s="129" t="s">
        <v>325</v>
      </c>
      <c r="D37" s="129"/>
      <c r="E37" s="129"/>
      <c r="F37" s="129"/>
      <c r="G37" s="129"/>
      <c r="H37" s="129"/>
      <c r="I37" s="135"/>
      <c r="J37" s="129"/>
      <c r="K37" s="129"/>
      <c r="L37" s="129"/>
      <c r="M37" s="129"/>
      <c r="N37" s="129"/>
      <c r="O37" s="129">
        <f t="shared" si="6"/>
        <v>0</v>
      </c>
      <c r="P37" s="129"/>
      <c r="Q37" s="129"/>
      <c r="R37" s="129"/>
      <c r="S37" s="129"/>
      <c r="T37" s="129"/>
      <c r="U37" s="129">
        <f t="shared" si="1"/>
        <v>0</v>
      </c>
      <c r="V37" s="129"/>
      <c r="W37" s="129"/>
      <c r="X37" s="129"/>
      <c r="Y37" s="129"/>
      <c r="Z37" s="129"/>
      <c r="AA37" s="129"/>
      <c r="AB37" s="135"/>
      <c r="AC37" s="135"/>
      <c r="AD37" s="135"/>
      <c r="AE37" s="129"/>
      <c r="AF37" s="129"/>
      <c r="AG37" s="129"/>
      <c r="AH37" s="129"/>
      <c r="AI37" s="129"/>
      <c r="AJ37" s="129">
        <f t="shared" si="5"/>
        <v>0</v>
      </c>
      <c r="AK37" s="129"/>
      <c r="AL37" s="129"/>
      <c r="AM37" s="129"/>
      <c r="AN37" s="129"/>
      <c r="AO37" s="129">
        <f t="shared" si="2"/>
        <v>0</v>
      </c>
      <c r="AP37" s="135"/>
      <c r="AQ37" s="129"/>
      <c r="AR37" s="129"/>
      <c r="AS37" s="129"/>
      <c r="AT37" s="129">
        <f t="shared" si="3"/>
        <v>0</v>
      </c>
      <c r="AU37" s="129">
        <v>50</v>
      </c>
      <c r="AV37" s="129">
        <f t="shared" si="4"/>
        <v>50</v>
      </c>
    </row>
    <row r="38" spans="1:48" ht="13.5" customHeight="1">
      <c r="A38" s="149" t="s">
        <v>326</v>
      </c>
      <c r="B38" s="149"/>
      <c r="C38" s="129" t="s">
        <v>327</v>
      </c>
      <c r="D38" s="129"/>
      <c r="E38" s="129"/>
      <c r="F38" s="129"/>
      <c r="G38" s="129"/>
      <c r="H38" s="129"/>
      <c r="I38" s="135"/>
      <c r="J38" s="129"/>
      <c r="K38" s="129"/>
      <c r="L38" s="129"/>
      <c r="M38" s="129"/>
      <c r="N38" s="129"/>
      <c r="O38" s="129">
        <f t="shared" si="6"/>
        <v>0</v>
      </c>
      <c r="P38" s="129">
        <v>2</v>
      </c>
      <c r="Q38" s="129">
        <v>3</v>
      </c>
      <c r="R38" s="129"/>
      <c r="S38" s="129"/>
      <c r="T38" s="129"/>
      <c r="U38" s="129">
        <f t="shared" si="1"/>
        <v>5</v>
      </c>
      <c r="V38" s="129"/>
      <c r="W38" s="129"/>
      <c r="X38" s="129"/>
      <c r="Y38" s="129"/>
      <c r="Z38" s="129">
        <v>5</v>
      </c>
      <c r="AA38" s="129"/>
      <c r="AB38" s="135"/>
      <c r="AC38" s="135"/>
      <c r="AD38" s="135"/>
      <c r="AE38" s="129"/>
      <c r="AF38" s="129"/>
      <c r="AG38" s="129">
        <v>5</v>
      </c>
      <c r="AH38" s="129">
        <v>4</v>
      </c>
      <c r="AI38" s="129"/>
      <c r="AJ38" s="129">
        <f t="shared" si="5"/>
        <v>14</v>
      </c>
      <c r="AK38" s="129"/>
      <c r="AL38" s="129"/>
      <c r="AM38" s="129"/>
      <c r="AN38" s="129"/>
      <c r="AO38" s="129">
        <f t="shared" si="2"/>
        <v>0</v>
      </c>
      <c r="AP38" s="135"/>
      <c r="AQ38" s="129">
        <v>3</v>
      </c>
      <c r="AR38" s="129"/>
      <c r="AS38" s="129"/>
      <c r="AT38" s="129">
        <f t="shared" si="3"/>
        <v>3</v>
      </c>
      <c r="AU38" s="129">
        <v>50</v>
      </c>
      <c r="AV38" s="129">
        <f t="shared" si="4"/>
        <v>72</v>
      </c>
    </row>
    <row r="39" spans="1:48" ht="13.5" customHeight="1">
      <c r="A39" s="149" t="s">
        <v>328</v>
      </c>
      <c r="B39" s="149"/>
      <c r="C39" s="129" t="s">
        <v>329</v>
      </c>
      <c r="D39" s="129"/>
      <c r="E39" s="129"/>
      <c r="F39" s="129"/>
      <c r="G39" s="129"/>
      <c r="H39" s="129"/>
      <c r="I39" s="135"/>
      <c r="J39" s="129"/>
      <c r="K39" s="129"/>
      <c r="L39" s="129"/>
      <c r="M39" s="129"/>
      <c r="N39" s="129"/>
      <c r="O39" s="129">
        <f t="shared" si="6"/>
        <v>0</v>
      </c>
      <c r="P39" s="129"/>
      <c r="Q39" s="129"/>
      <c r="R39" s="129"/>
      <c r="S39" s="129"/>
      <c r="T39" s="129"/>
      <c r="U39" s="129">
        <f t="shared" si="1"/>
        <v>0</v>
      </c>
      <c r="V39" s="129"/>
      <c r="W39" s="129"/>
      <c r="X39" s="129"/>
      <c r="Y39" s="129"/>
      <c r="Z39" s="129"/>
      <c r="AA39" s="129"/>
      <c r="AB39" s="135"/>
      <c r="AC39" s="135"/>
      <c r="AD39" s="135"/>
      <c r="AE39" s="129"/>
      <c r="AF39" s="129"/>
      <c r="AG39" s="129"/>
      <c r="AH39" s="129"/>
      <c r="AI39" s="129"/>
      <c r="AJ39" s="129">
        <f t="shared" si="5"/>
        <v>0</v>
      </c>
      <c r="AK39" s="129"/>
      <c r="AL39" s="129"/>
      <c r="AM39" s="129"/>
      <c r="AN39" s="129"/>
      <c r="AO39" s="129">
        <f t="shared" si="2"/>
        <v>0</v>
      </c>
      <c r="AP39" s="135"/>
      <c r="AQ39" s="129"/>
      <c r="AR39" s="129"/>
      <c r="AS39" s="129"/>
      <c r="AT39" s="129">
        <f t="shared" si="3"/>
        <v>0</v>
      </c>
      <c r="AU39" s="129">
        <v>50</v>
      </c>
      <c r="AV39" s="129">
        <f t="shared" si="4"/>
        <v>50</v>
      </c>
    </row>
    <row r="40" spans="1:48" ht="13.5" customHeight="1">
      <c r="A40" s="149" t="s">
        <v>330</v>
      </c>
      <c r="B40" s="149"/>
      <c r="C40" s="129" t="s">
        <v>331</v>
      </c>
      <c r="D40" s="129"/>
      <c r="E40" s="129"/>
      <c r="F40" s="129"/>
      <c r="G40" s="129"/>
      <c r="H40" s="129"/>
      <c r="I40" s="135"/>
      <c r="J40" s="129"/>
      <c r="K40" s="129"/>
      <c r="L40" s="129"/>
      <c r="M40" s="129"/>
      <c r="N40" s="129"/>
      <c r="O40" s="129">
        <f t="shared" si="6"/>
        <v>0</v>
      </c>
      <c r="P40" s="129"/>
      <c r="Q40" s="129"/>
      <c r="R40" s="129"/>
      <c r="S40" s="129"/>
      <c r="T40" s="129"/>
      <c r="U40" s="129">
        <f t="shared" si="1"/>
        <v>0</v>
      </c>
      <c r="V40" s="129"/>
      <c r="W40" s="129"/>
      <c r="X40" s="129"/>
      <c r="Y40" s="129"/>
      <c r="Z40" s="129"/>
      <c r="AA40" s="129"/>
      <c r="AB40" s="135"/>
      <c r="AC40" s="135"/>
      <c r="AD40" s="135"/>
      <c r="AE40" s="129"/>
      <c r="AF40" s="129"/>
      <c r="AG40" s="129"/>
      <c r="AH40" s="129"/>
      <c r="AI40" s="129"/>
      <c r="AJ40" s="129">
        <f t="shared" si="5"/>
        <v>0</v>
      </c>
      <c r="AK40" s="129"/>
      <c r="AL40" s="129"/>
      <c r="AM40" s="129"/>
      <c r="AN40" s="129"/>
      <c r="AO40" s="129">
        <f t="shared" si="2"/>
        <v>0</v>
      </c>
      <c r="AP40" s="135"/>
      <c r="AQ40" s="129"/>
      <c r="AR40" s="129"/>
      <c r="AS40" s="129"/>
      <c r="AT40" s="129">
        <f t="shared" si="3"/>
        <v>0</v>
      </c>
      <c r="AU40" s="129">
        <v>50</v>
      </c>
      <c r="AV40" s="129">
        <f t="shared" si="4"/>
        <v>50</v>
      </c>
    </row>
    <row r="41" spans="1:48" ht="13.5" customHeight="1">
      <c r="A41" s="149" t="s">
        <v>332</v>
      </c>
      <c r="B41" s="149"/>
      <c r="C41" s="129" t="s">
        <v>333</v>
      </c>
      <c r="D41" s="129"/>
      <c r="E41" s="129"/>
      <c r="F41" s="129"/>
      <c r="G41" s="129"/>
      <c r="H41" s="129"/>
      <c r="I41" s="135"/>
      <c r="J41" s="129"/>
      <c r="K41" s="129"/>
      <c r="L41" s="129"/>
      <c r="M41" s="129"/>
      <c r="N41" s="129"/>
      <c r="O41" s="129">
        <f t="shared" si="6"/>
        <v>0</v>
      </c>
      <c r="P41" s="129">
        <v>2</v>
      </c>
      <c r="Q41" s="129">
        <v>3</v>
      </c>
      <c r="R41" s="129"/>
      <c r="S41" s="129"/>
      <c r="T41" s="129"/>
      <c r="U41" s="129">
        <f t="shared" si="1"/>
        <v>5</v>
      </c>
      <c r="V41" s="129"/>
      <c r="W41" s="129"/>
      <c r="X41" s="129"/>
      <c r="Y41" s="129"/>
      <c r="Z41" s="129">
        <v>5</v>
      </c>
      <c r="AA41" s="129"/>
      <c r="AB41" s="135"/>
      <c r="AC41" s="135"/>
      <c r="AD41" s="135"/>
      <c r="AE41" s="129"/>
      <c r="AF41" s="129"/>
      <c r="AG41" s="129">
        <v>4</v>
      </c>
      <c r="AH41" s="129"/>
      <c r="AI41" s="129"/>
      <c r="AJ41" s="129">
        <f t="shared" si="5"/>
        <v>9</v>
      </c>
      <c r="AK41" s="129"/>
      <c r="AL41" s="129"/>
      <c r="AM41" s="129"/>
      <c r="AN41" s="129"/>
      <c r="AO41" s="129">
        <f t="shared" si="2"/>
        <v>0</v>
      </c>
      <c r="AP41" s="135"/>
      <c r="AQ41" s="129">
        <v>3</v>
      </c>
      <c r="AR41" s="129"/>
      <c r="AS41" s="129"/>
      <c r="AT41" s="129">
        <f t="shared" si="3"/>
        <v>3</v>
      </c>
      <c r="AU41" s="129">
        <v>50</v>
      </c>
      <c r="AV41" s="129">
        <f t="shared" si="4"/>
        <v>67</v>
      </c>
    </row>
    <row r="42" spans="1:48">
      <c r="A42" s="149" t="s">
        <v>334</v>
      </c>
      <c r="B42" s="149"/>
      <c r="C42" s="129" t="s">
        <v>335</v>
      </c>
      <c r="D42" s="129"/>
      <c r="E42" s="129"/>
      <c r="F42" s="129"/>
      <c r="G42" s="129"/>
      <c r="H42" s="129">
        <v>3</v>
      </c>
      <c r="I42" s="135"/>
      <c r="J42" s="129"/>
      <c r="K42" s="129"/>
      <c r="L42" s="129"/>
      <c r="M42" s="129"/>
      <c r="N42" s="129"/>
      <c r="O42" s="129">
        <f t="shared" si="6"/>
        <v>3</v>
      </c>
      <c r="P42" s="129">
        <v>2</v>
      </c>
      <c r="Q42" s="129">
        <v>3</v>
      </c>
      <c r="R42" s="129"/>
      <c r="S42" s="129"/>
      <c r="T42" s="129"/>
      <c r="U42" s="129">
        <f t="shared" si="1"/>
        <v>5</v>
      </c>
      <c r="V42" s="129"/>
      <c r="W42" s="129"/>
      <c r="X42" s="129"/>
      <c r="Y42" s="129"/>
      <c r="Z42" s="129"/>
      <c r="AA42" s="129"/>
      <c r="AB42" s="135"/>
      <c r="AC42" s="135"/>
      <c r="AD42" s="135"/>
      <c r="AE42" s="129">
        <v>3</v>
      </c>
      <c r="AF42" s="129"/>
      <c r="AG42" s="129"/>
      <c r="AH42" s="129">
        <v>4</v>
      </c>
      <c r="AI42" s="129">
        <v>3</v>
      </c>
      <c r="AJ42" s="129">
        <f t="shared" si="5"/>
        <v>10</v>
      </c>
      <c r="AK42" s="129"/>
      <c r="AL42" s="129"/>
      <c r="AM42" s="129"/>
      <c r="AN42" s="129"/>
      <c r="AO42" s="129">
        <f t="shared" si="2"/>
        <v>0</v>
      </c>
      <c r="AP42" s="135"/>
      <c r="AQ42" s="129"/>
      <c r="AR42" s="129"/>
      <c r="AS42" s="129"/>
      <c r="AT42" s="129">
        <f t="shared" si="3"/>
        <v>0</v>
      </c>
      <c r="AU42" s="129">
        <v>50</v>
      </c>
      <c r="AV42" s="129">
        <f t="shared" si="4"/>
        <v>68</v>
      </c>
    </row>
    <row r="43" spans="1:48">
      <c r="A43" s="149" t="s">
        <v>336</v>
      </c>
      <c r="B43" s="149"/>
      <c r="C43" s="129" t="s">
        <v>337</v>
      </c>
      <c r="D43" s="129"/>
      <c r="E43" s="129"/>
      <c r="F43" s="129"/>
      <c r="G43" s="129"/>
      <c r="H43" s="129"/>
      <c r="I43" s="135"/>
      <c r="J43" s="129"/>
      <c r="K43" s="129"/>
      <c r="L43" s="129"/>
      <c r="M43" s="129"/>
      <c r="N43" s="129"/>
      <c r="O43" s="129">
        <f t="shared" si="6"/>
        <v>0</v>
      </c>
      <c r="P43" s="129"/>
      <c r="Q43" s="129"/>
      <c r="R43" s="129"/>
      <c r="S43" s="129"/>
      <c r="T43" s="129"/>
      <c r="U43" s="129">
        <f t="shared" si="1"/>
        <v>0</v>
      </c>
      <c r="V43" s="129"/>
      <c r="W43" s="129"/>
      <c r="X43" s="129"/>
      <c r="Y43" s="129"/>
      <c r="Z43" s="129"/>
      <c r="AA43" s="129"/>
      <c r="AB43" s="135"/>
      <c r="AC43" s="135"/>
      <c r="AD43" s="135"/>
      <c r="AE43" s="129"/>
      <c r="AF43" s="129"/>
      <c r="AG43" s="129"/>
      <c r="AH43" s="129"/>
      <c r="AI43" s="129">
        <v>3</v>
      </c>
      <c r="AJ43" s="129">
        <f t="shared" si="5"/>
        <v>3</v>
      </c>
      <c r="AK43" s="129"/>
      <c r="AL43" s="129"/>
      <c r="AM43" s="129"/>
      <c r="AN43" s="129"/>
      <c r="AO43" s="129">
        <f t="shared" si="2"/>
        <v>0</v>
      </c>
      <c r="AP43" s="135"/>
      <c r="AQ43" s="129"/>
      <c r="AR43" s="129"/>
      <c r="AS43" s="129"/>
      <c r="AT43" s="129">
        <f t="shared" si="3"/>
        <v>0</v>
      </c>
      <c r="AU43" s="129">
        <v>50</v>
      </c>
      <c r="AV43" s="129">
        <f t="shared" si="4"/>
        <v>53</v>
      </c>
    </row>
  </sheetData>
  <mergeCells count="49">
    <mergeCell ref="A30:B30"/>
    <mergeCell ref="A19:B19"/>
    <mergeCell ref="A43:B43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C2"/>
    <mergeCell ref="A3:C3"/>
    <mergeCell ref="A4:C4"/>
    <mergeCell ref="A5:C5"/>
    <mergeCell ref="A6:B6"/>
    <mergeCell ref="J2:O2"/>
    <mergeCell ref="P2:U2"/>
    <mergeCell ref="J1:AV1"/>
    <mergeCell ref="V2:AH2"/>
    <mergeCell ref="AI2:AJ2"/>
    <mergeCell ref="AK2:AN2"/>
    <mergeCell ref="AP2:AS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7"/>
  <sheetViews>
    <sheetView workbookViewId="0">
      <selection activeCell="AV7" sqref="AV7:AV47"/>
    </sheetView>
  </sheetViews>
  <sheetFormatPr defaultColWidth="9" defaultRowHeight="14.4"/>
  <cols>
    <col min="1" max="1" width="10.77734375" style="11" customWidth="1"/>
    <col min="2" max="2" width="12" style="11" customWidth="1"/>
    <col min="3" max="14" width="15.77734375" style="11" customWidth="1"/>
    <col min="15" max="15" width="9" style="11"/>
    <col min="16" max="16" width="15.77734375" style="11" customWidth="1"/>
    <col min="17" max="17" width="9" style="11"/>
    <col min="18" max="36" width="15.77734375" style="11" customWidth="1"/>
    <col min="37" max="37" width="9" style="11"/>
    <col min="38" max="41" width="15.77734375" style="11" customWidth="1"/>
    <col min="42" max="42" width="9" style="11"/>
    <col min="43" max="47" width="15.77734375" style="11" customWidth="1"/>
    <col min="48" max="16384" width="9" style="11"/>
  </cols>
  <sheetData>
    <row r="1" spans="1:50" ht="35.25" customHeight="1">
      <c r="A1" s="153" t="s">
        <v>1074</v>
      </c>
      <c r="B1" s="153"/>
      <c r="C1" s="154" t="s">
        <v>789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</row>
    <row r="2" spans="1:50" ht="14.25" customHeight="1">
      <c r="A2" s="153"/>
      <c r="B2" s="153"/>
      <c r="C2" s="150" t="s">
        <v>1080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 t="s">
        <v>1081</v>
      </c>
      <c r="Q2" s="150"/>
      <c r="R2" s="150" t="s">
        <v>1082</v>
      </c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25"/>
      <c r="AL2" s="150" t="s">
        <v>1083</v>
      </c>
      <c r="AM2" s="150"/>
      <c r="AN2" s="150"/>
      <c r="AO2" s="150"/>
      <c r="AP2" s="25"/>
      <c r="AQ2" s="150" t="s">
        <v>1084</v>
      </c>
      <c r="AR2" s="150"/>
      <c r="AS2" s="150"/>
      <c r="AT2" s="150"/>
      <c r="AU2" s="150"/>
      <c r="AV2" s="25"/>
      <c r="AW2" s="155" t="s">
        <v>802</v>
      </c>
      <c r="AX2" s="155" t="s">
        <v>0</v>
      </c>
    </row>
    <row r="3" spans="1:50" ht="15" customHeight="1">
      <c r="A3" s="150" t="s">
        <v>1</v>
      </c>
      <c r="B3" s="150"/>
      <c r="C3" s="53">
        <v>2.5</v>
      </c>
      <c r="D3" s="54">
        <v>1.1200000000000001</v>
      </c>
      <c r="E3" s="3">
        <v>1.1399999999999999</v>
      </c>
      <c r="F3" s="98"/>
      <c r="G3" s="98"/>
      <c r="H3" s="98"/>
      <c r="I3" s="98"/>
      <c r="J3" s="3">
        <v>1.8</v>
      </c>
      <c r="K3" s="55"/>
      <c r="L3" s="56">
        <v>4.2699999999999996</v>
      </c>
      <c r="M3" s="2">
        <v>6.7</v>
      </c>
      <c r="N3" s="4">
        <v>12.3</v>
      </c>
      <c r="O3" s="155" t="s">
        <v>2</v>
      </c>
      <c r="P3" s="57">
        <v>2.12</v>
      </c>
      <c r="Q3" s="150" t="s">
        <v>3</v>
      </c>
      <c r="R3" s="58">
        <v>3.7</v>
      </c>
      <c r="S3" s="53">
        <v>3.8</v>
      </c>
      <c r="T3" s="55">
        <v>11.25</v>
      </c>
      <c r="U3" s="97"/>
      <c r="V3" s="99" t="s">
        <v>973</v>
      </c>
      <c r="W3" s="99" t="s">
        <v>974</v>
      </c>
      <c r="X3" s="99" t="s">
        <v>975</v>
      </c>
      <c r="Y3" s="100"/>
      <c r="Z3" s="101"/>
      <c r="AA3" s="100"/>
      <c r="AB3" s="70">
        <v>3.2</v>
      </c>
      <c r="AC3" s="70">
        <v>3.21</v>
      </c>
      <c r="AD3" s="70">
        <v>3.25</v>
      </c>
      <c r="AE3" s="71">
        <v>3.14</v>
      </c>
      <c r="AF3" s="71">
        <v>4.2300000000000004</v>
      </c>
      <c r="AG3" s="59">
        <v>5.9</v>
      </c>
      <c r="AH3" s="5">
        <v>5.0999999999999996</v>
      </c>
      <c r="AI3" s="2">
        <v>5.8</v>
      </c>
      <c r="AJ3" s="59">
        <v>11.1</v>
      </c>
      <c r="AK3" s="155" t="s">
        <v>4</v>
      </c>
      <c r="AL3" s="70" t="s">
        <v>857</v>
      </c>
      <c r="AM3" s="30"/>
      <c r="AN3" s="12"/>
      <c r="AO3" s="12"/>
      <c r="AP3" s="150" t="s">
        <v>5</v>
      </c>
      <c r="AQ3" s="58">
        <v>1.22</v>
      </c>
      <c r="AR3" s="102" t="s">
        <v>979</v>
      </c>
      <c r="AS3" s="57">
        <v>2.11</v>
      </c>
      <c r="AT3" s="70">
        <v>3.1</v>
      </c>
      <c r="AU3" s="56">
        <v>4.2699999999999996</v>
      </c>
      <c r="AV3" s="150" t="s">
        <v>6</v>
      </c>
      <c r="AW3" s="156"/>
      <c r="AX3" s="156"/>
    </row>
    <row r="4" spans="1:50" ht="79.95" customHeight="1">
      <c r="A4" s="150" t="s">
        <v>7</v>
      </c>
      <c r="B4" s="150"/>
      <c r="C4" s="60" t="s">
        <v>875</v>
      </c>
      <c r="D4" s="60" t="s">
        <v>876</v>
      </c>
      <c r="E4" s="12" t="s">
        <v>877</v>
      </c>
      <c r="F4" s="103" t="s">
        <v>1066</v>
      </c>
      <c r="G4" s="103" t="s">
        <v>1067</v>
      </c>
      <c r="H4" s="104" t="s">
        <v>1068</v>
      </c>
      <c r="I4" s="103" t="s">
        <v>1069</v>
      </c>
      <c r="J4" s="12" t="s">
        <v>878</v>
      </c>
      <c r="K4" s="60" t="s">
        <v>879</v>
      </c>
      <c r="L4" s="61" t="s">
        <v>880</v>
      </c>
      <c r="M4" s="6" t="s">
        <v>8</v>
      </c>
      <c r="N4" s="33" t="s">
        <v>881</v>
      </c>
      <c r="O4" s="156"/>
      <c r="P4" s="62" t="s">
        <v>882</v>
      </c>
      <c r="Q4" s="150"/>
      <c r="R4" s="63" t="s">
        <v>883</v>
      </c>
      <c r="S4" s="60" t="s">
        <v>796</v>
      </c>
      <c r="T4" s="60" t="s">
        <v>884</v>
      </c>
      <c r="U4" s="105" t="s">
        <v>1070</v>
      </c>
      <c r="V4" s="106" t="s">
        <v>991</v>
      </c>
      <c r="W4" s="107" t="s">
        <v>992</v>
      </c>
      <c r="X4" s="107" t="s">
        <v>993</v>
      </c>
      <c r="Y4" s="108" t="s">
        <v>1071</v>
      </c>
      <c r="Z4" s="108" t="s">
        <v>1072</v>
      </c>
      <c r="AA4" s="108" t="s">
        <v>1073</v>
      </c>
      <c r="AB4" s="64" t="s">
        <v>864</v>
      </c>
      <c r="AC4" s="65" t="s">
        <v>865</v>
      </c>
      <c r="AD4" s="66" t="s">
        <v>866</v>
      </c>
      <c r="AE4" s="67" t="s">
        <v>885</v>
      </c>
      <c r="AF4" s="67" t="s">
        <v>886</v>
      </c>
      <c r="AG4" s="62" t="s">
        <v>9</v>
      </c>
      <c r="AH4" s="6" t="s">
        <v>10</v>
      </c>
      <c r="AI4" s="6" t="s">
        <v>11</v>
      </c>
      <c r="AJ4" s="62" t="s">
        <v>887</v>
      </c>
      <c r="AK4" s="156"/>
      <c r="AL4" s="68" t="s">
        <v>870</v>
      </c>
      <c r="AM4" s="30"/>
      <c r="AN4" s="30"/>
      <c r="AO4" s="8"/>
      <c r="AP4" s="150"/>
      <c r="AQ4" s="63" t="s">
        <v>840</v>
      </c>
      <c r="AR4" s="109" t="s">
        <v>1005</v>
      </c>
      <c r="AS4" s="62" t="s">
        <v>841</v>
      </c>
      <c r="AT4" s="65" t="s">
        <v>873</v>
      </c>
      <c r="AU4" s="61" t="s">
        <v>880</v>
      </c>
      <c r="AV4" s="150"/>
      <c r="AW4" s="156"/>
      <c r="AX4" s="156"/>
    </row>
    <row r="5" spans="1:50" ht="15.6" customHeight="1">
      <c r="A5" s="150" t="s">
        <v>12</v>
      </c>
      <c r="B5" s="150"/>
      <c r="C5" s="175" t="s">
        <v>13</v>
      </c>
      <c r="D5" s="177" t="s">
        <v>13</v>
      </c>
      <c r="E5" s="149" t="s">
        <v>13</v>
      </c>
      <c r="F5" s="171"/>
      <c r="G5" s="171"/>
      <c r="H5" s="185"/>
      <c r="I5" s="185"/>
      <c r="J5" s="149" t="s">
        <v>13</v>
      </c>
      <c r="K5" s="69"/>
      <c r="L5" s="178" t="s">
        <v>13</v>
      </c>
      <c r="M5" s="161" t="s">
        <v>13</v>
      </c>
      <c r="N5" s="181" t="s">
        <v>13</v>
      </c>
      <c r="O5" s="156"/>
      <c r="P5" s="192" t="s">
        <v>888</v>
      </c>
      <c r="Q5" s="150"/>
      <c r="R5" s="186" t="s">
        <v>889</v>
      </c>
      <c r="S5" s="175" t="s">
        <v>13</v>
      </c>
      <c r="T5" s="187" t="s">
        <v>13</v>
      </c>
      <c r="U5" s="188"/>
      <c r="V5" s="173" t="s">
        <v>104</v>
      </c>
      <c r="W5" s="173" t="s">
        <v>104</v>
      </c>
      <c r="X5" s="173" t="s">
        <v>104</v>
      </c>
      <c r="Y5" s="190"/>
      <c r="Z5" s="183"/>
      <c r="AA5" s="183"/>
      <c r="AB5" s="170" t="s">
        <v>874</v>
      </c>
      <c r="AC5" s="170" t="s">
        <v>104</v>
      </c>
      <c r="AD5" s="195" t="s">
        <v>104</v>
      </c>
      <c r="AE5" s="197" t="s">
        <v>890</v>
      </c>
      <c r="AF5" s="197" t="s">
        <v>891</v>
      </c>
      <c r="AG5" s="192" t="s">
        <v>14</v>
      </c>
      <c r="AH5" s="159" t="s">
        <v>15</v>
      </c>
      <c r="AI5" s="161" t="s">
        <v>16</v>
      </c>
      <c r="AJ5" s="193" t="s">
        <v>892</v>
      </c>
      <c r="AK5" s="156"/>
      <c r="AL5" s="170" t="s">
        <v>104</v>
      </c>
      <c r="AM5" s="149"/>
      <c r="AN5" s="149"/>
      <c r="AO5" s="149"/>
      <c r="AP5" s="150"/>
      <c r="AQ5" s="174" t="s">
        <v>13</v>
      </c>
      <c r="AR5" s="167" t="s">
        <v>104</v>
      </c>
      <c r="AS5" s="168" t="s">
        <v>13</v>
      </c>
      <c r="AT5" s="170" t="s">
        <v>104</v>
      </c>
      <c r="AU5" s="178" t="s">
        <v>13</v>
      </c>
      <c r="AV5" s="150"/>
      <c r="AW5" s="156"/>
      <c r="AX5" s="156"/>
    </row>
    <row r="6" spans="1:50" ht="15.6">
      <c r="A6" s="25" t="s">
        <v>17</v>
      </c>
      <c r="B6" s="25" t="s">
        <v>18</v>
      </c>
      <c r="C6" s="176"/>
      <c r="D6" s="177"/>
      <c r="E6" s="149"/>
      <c r="F6" s="172"/>
      <c r="G6" s="172"/>
      <c r="H6" s="185"/>
      <c r="I6" s="185"/>
      <c r="J6" s="149"/>
      <c r="K6" s="72"/>
      <c r="L6" s="179"/>
      <c r="M6" s="180"/>
      <c r="N6" s="182"/>
      <c r="O6" s="157"/>
      <c r="P6" s="149"/>
      <c r="Q6" s="150"/>
      <c r="R6" s="186"/>
      <c r="S6" s="176"/>
      <c r="T6" s="176"/>
      <c r="U6" s="189"/>
      <c r="V6" s="173"/>
      <c r="W6" s="173"/>
      <c r="X6" s="173"/>
      <c r="Y6" s="191"/>
      <c r="Z6" s="184"/>
      <c r="AA6" s="184"/>
      <c r="AB6" s="170"/>
      <c r="AC6" s="170"/>
      <c r="AD6" s="196"/>
      <c r="AE6" s="197"/>
      <c r="AF6" s="197"/>
      <c r="AG6" s="149"/>
      <c r="AH6" s="161"/>
      <c r="AI6" s="180"/>
      <c r="AJ6" s="194"/>
      <c r="AK6" s="157"/>
      <c r="AL6" s="170"/>
      <c r="AM6" s="149"/>
      <c r="AN6" s="149"/>
      <c r="AO6" s="149"/>
      <c r="AP6" s="150"/>
      <c r="AQ6" s="174"/>
      <c r="AR6" s="167"/>
      <c r="AS6" s="169"/>
      <c r="AT6" s="170"/>
      <c r="AU6" s="179"/>
      <c r="AV6" s="150"/>
      <c r="AW6" s="157"/>
      <c r="AX6" s="157"/>
    </row>
    <row r="7" spans="1:50">
      <c r="A7" s="73" t="s">
        <v>19</v>
      </c>
      <c r="B7" s="74" t="s">
        <v>20</v>
      </c>
      <c r="C7" s="12">
        <v>2</v>
      </c>
      <c r="D7" s="12"/>
      <c r="E7" s="9"/>
      <c r="F7" s="111"/>
      <c r="G7" s="112"/>
      <c r="H7" s="112"/>
      <c r="I7" s="112"/>
      <c r="J7" s="9"/>
      <c r="L7" s="75"/>
      <c r="M7" s="32"/>
      <c r="N7" s="10"/>
      <c r="O7" s="12">
        <f>IF(SUM(C7:N7)&gt;5,"5",SUM(C7:N7))</f>
        <v>2</v>
      </c>
      <c r="P7" s="12"/>
      <c r="Q7" s="12">
        <f>IF(SUM(P7:P7)&gt;10,"10",IF(SUM(P7:P7)&lt;0,"0",SUM(P7:P7)))</f>
        <v>0</v>
      </c>
      <c r="R7" s="76"/>
      <c r="S7" s="11">
        <v>5</v>
      </c>
      <c r="T7" s="1"/>
      <c r="U7" s="113"/>
      <c r="V7" s="99"/>
      <c r="W7" s="99"/>
      <c r="X7" s="99"/>
      <c r="Y7" s="99"/>
      <c r="Z7" s="106">
        <v>2</v>
      </c>
      <c r="AA7" s="106">
        <v>2</v>
      </c>
      <c r="AB7" s="70"/>
      <c r="AC7" s="70"/>
      <c r="AD7" s="70"/>
      <c r="AE7" s="77"/>
      <c r="AF7" s="77"/>
      <c r="AG7" s="12"/>
      <c r="AH7" s="32"/>
      <c r="AI7" s="32"/>
      <c r="AJ7" s="12"/>
      <c r="AK7" s="12">
        <f>IF(SUM(R7:AJ7)&gt;20,"20",SUM(R7:AJ7))</f>
        <v>9</v>
      </c>
      <c r="AL7" s="70"/>
      <c r="AM7" s="12"/>
      <c r="AN7" s="12"/>
      <c r="AO7" s="12"/>
      <c r="AP7" s="12">
        <f>IF(SUM(AL7:AO7)&gt;5,"5",SUM(AL7:AO7))</f>
        <v>0</v>
      </c>
      <c r="AQ7" s="12">
        <v>2</v>
      </c>
      <c r="AR7" s="102"/>
      <c r="AS7" s="12">
        <v>3</v>
      </c>
      <c r="AT7" s="70"/>
      <c r="AU7" s="75"/>
      <c r="AV7" s="12">
        <f>IF(SUM(AQ7:AU7)&gt;10,"10",SUM(AQ7:AU7))</f>
        <v>5</v>
      </c>
      <c r="AW7" s="12">
        <v>50</v>
      </c>
      <c r="AX7" s="12">
        <f t="shared" ref="AX7:AX47" si="0">SUM(AV7+AP7+AK7+Q7+O7+AW7)</f>
        <v>66</v>
      </c>
    </row>
    <row r="8" spans="1:50">
      <c r="A8" s="73" t="s">
        <v>21</v>
      </c>
      <c r="B8" s="74" t="s">
        <v>22</v>
      </c>
      <c r="C8" s="12"/>
      <c r="D8" s="12"/>
      <c r="E8" s="12"/>
      <c r="F8" s="98"/>
      <c r="G8" s="98"/>
      <c r="H8" s="98"/>
      <c r="I8" s="98"/>
      <c r="J8" s="12"/>
      <c r="K8" s="12"/>
      <c r="L8" s="75"/>
      <c r="M8" s="12"/>
      <c r="N8" s="12"/>
      <c r="O8" s="12">
        <f t="shared" ref="O8:O47" si="1">IF(SUM(C8:N8)&gt;5,"5",SUM(C8:N8))</f>
        <v>0</v>
      </c>
      <c r="P8" s="12"/>
      <c r="Q8" s="12">
        <f t="shared" ref="Q8:Q47" si="2">IF(SUM(P8:P8)&gt;10,"10",IF(SUM(P8:P8)&lt;0,"0",SUM(P8:P8)))</f>
        <v>0</v>
      </c>
      <c r="R8" s="12"/>
      <c r="S8" s="12"/>
      <c r="T8" s="12"/>
      <c r="U8" s="99"/>
      <c r="V8" s="99"/>
      <c r="W8" s="99"/>
      <c r="X8" s="99"/>
      <c r="Y8" s="99"/>
      <c r="Z8" s="99"/>
      <c r="AA8" s="99"/>
      <c r="AB8" s="70"/>
      <c r="AC8" s="70"/>
      <c r="AD8" s="70"/>
      <c r="AE8" s="75"/>
      <c r="AF8" s="75"/>
      <c r="AG8" s="12"/>
      <c r="AH8" s="12"/>
      <c r="AI8" s="12"/>
      <c r="AJ8" s="12"/>
      <c r="AK8" s="12">
        <f t="shared" ref="AK8:AK47" si="3">IF(SUM(R8:AJ8)&gt;20,"20",SUM(R8:AJ8))</f>
        <v>0</v>
      </c>
      <c r="AL8" s="70"/>
      <c r="AM8" s="12"/>
      <c r="AN8" s="12"/>
      <c r="AO8" s="12"/>
      <c r="AP8" s="12">
        <f t="shared" ref="AP8:AP47" si="4">IF(SUM(AL8:AO8)&gt;5,"5",SUM(AL8:AO8))</f>
        <v>0</v>
      </c>
      <c r="AQ8" s="12"/>
      <c r="AR8" s="102"/>
      <c r="AS8" s="12"/>
      <c r="AT8" s="70"/>
      <c r="AU8" s="75"/>
      <c r="AV8" s="12">
        <f t="shared" ref="AV8:AV47" si="5">IF(SUM(AQ8:AU8)&gt;10,"10",SUM(AQ8:AU8))</f>
        <v>0</v>
      </c>
      <c r="AW8" s="12">
        <v>50</v>
      </c>
      <c r="AX8" s="12">
        <f t="shared" si="0"/>
        <v>50</v>
      </c>
    </row>
    <row r="9" spans="1:50">
      <c r="A9" s="73" t="s">
        <v>23</v>
      </c>
      <c r="B9" s="74" t="s">
        <v>24</v>
      </c>
      <c r="C9" s="12"/>
      <c r="D9" s="12"/>
      <c r="E9" s="12"/>
      <c r="F9" s="98"/>
      <c r="G9" s="98"/>
      <c r="H9" s="98"/>
      <c r="I9" s="98"/>
      <c r="J9" s="12"/>
      <c r="K9" s="12"/>
      <c r="L9" s="75"/>
      <c r="M9" s="12">
        <v>3</v>
      </c>
      <c r="N9" s="12"/>
      <c r="O9" s="12">
        <f t="shared" si="1"/>
        <v>3</v>
      </c>
      <c r="P9" s="12"/>
      <c r="Q9" s="12">
        <f t="shared" si="2"/>
        <v>0</v>
      </c>
      <c r="R9" s="12"/>
      <c r="S9" s="12"/>
      <c r="T9" s="12"/>
      <c r="U9" s="99"/>
      <c r="V9" s="99"/>
      <c r="W9" s="99"/>
      <c r="X9" s="99"/>
      <c r="Y9" s="99"/>
      <c r="Z9" s="99"/>
      <c r="AA9" s="99"/>
      <c r="AB9" s="70"/>
      <c r="AC9" s="70"/>
      <c r="AD9" s="70"/>
      <c r="AE9" s="75"/>
      <c r="AF9" s="75"/>
      <c r="AG9" s="12"/>
      <c r="AH9" s="12"/>
      <c r="AI9" s="12"/>
      <c r="AJ9" s="12"/>
      <c r="AK9" s="12">
        <f t="shared" si="3"/>
        <v>0</v>
      </c>
      <c r="AL9" s="70"/>
      <c r="AM9" s="12"/>
      <c r="AN9" s="12"/>
      <c r="AO9" s="12"/>
      <c r="AP9" s="12">
        <f t="shared" si="4"/>
        <v>0</v>
      </c>
      <c r="AQ9" s="12"/>
      <c r="AR9" s="102">
        <v>3</v>
      </c>
      <c r="AS9" s="12"/>
      <c r="AT9" s="70"/>
      <c r="AU9" s="75"/>
      <c r="AV9" s="12">
        <f t="shared" si="5"/>
        <v>3</v>
      </c>
      <c r="AW9" s="12">
        <v>50</v>
      </c>
      <c r="AX9" s="12">
        <f t="shared" si="0"/>
        <v>56</v>
      </c>
    </row>
    <row r="10" spans="1:50">
      <c r="A10" s="73" t="s">
        <v>25</v>
      </c>
      <c r="B10" s="74" t="s">
        <v>26</v>
      </c>
      <c r="C10" s="12"/>
      <c r="D10" s="12"/>
      <c r="E10" s="12"/>
      <c r="F10" s="98"/>
      <c r="G10" s="98"/>
      <c r="H10" s="98"/>
      <c r="I10" s="98"/>
      <c r="J10" s="12"/>
      <c r="K10" s="12"/>
      <c r="L10" s="75"/>
      <c r="M10" s="12"/>
      <c r="N10" s="12"/>
      <c r="O10" s="12">
        <f t="shared" si="1"/>
        <v>0</v>
      </c>
      <c r="P10" s="12"/>
      <c r="Q10" s="12">
        <f t="shared" si="2"/>
        <v>0</v>
      </c>
      <c r="R10" s="12"/>
      <c r="S10" s="12"/>
      <c r="T10" s="12"/>
      <c r="U10" s="99"/>
      <c r="V10" s="99"/>
      <c r="W10" s="99"/>
      <c r="X10" s="99"/>
      <c r="Y10" s="99"/>
      <c r="Z10" s="99"/>
      <c r="AA10" s="99"/>
      <c r="AB10" s="70"/>
      <c r="AC10" s="70"/>
      <c r="AD10" s="70"/>
      <c r="AE10" s="75"/>
      <c r="AF10" s="75"/>
      <c r="AG10" s="12"/>
      <c r="AH10" s="12"/>
      <c r="AI10" s="12"/>
      <c r="AJ10" s="12"/>
      <c r="AK10" s="12">
        <f t="shared" si="3"/>
        <v>0</v>
      </c>
      <c r="AL10" s="70"/>
      <c r="AM10" s="12"/>
      <c r="AN10" s="12"/>
      <c r="AO10" s="12"/>
      <c r="AP10" s="12">
        <f t="shared" si="4"/>
        <v>0</v>
      </c>
      <c r="AQ10" s="12"/>
      <c r="AR10" s="102"/>
      <c r="AS10" s="12"/>
      <c r="AT10" s="70"/>
      <c r="AU10" s="75"/>
      <c r="AV10" s="12">
        <f t="shared" si="5"/>
        <v>0</v>
      </c>
      <c r="AW10" s="12">
        <v>50</v>
      </c>
      <c r="AX10" s="12">
        <f t="shared" si="0"/>
        <v>50</v>
      </c>
    </row>
    <row r="11" spans="1:50">
      <c r="A11" s="73" t="s">
        <v>27</v>
      </c>
      <c r="B11" s="74" t="s">
        <v>28</v>
      </c>
      <c r="C11" s="12"/>
      <c r="D11" s="12"/>
      <c r="E11" s="12"/>
      <c r="F11" s="98"/>
      <c r="G11" s="98"/>
      <c r="H11" s="98"/>
      <c r="I11" s="98"/>
      <c r="J11" s="12"/>
      <c r="K11" s="12"/>
      <c r="L11" s="75"/>
      <c r="M11" s="12"/>
      <c r="N11" s="12"/>
      <c r="O11" s="12">
        <f t="shared" si="1"/>
        <v>0</v>
      </c>
      <c r="P11" s="12"/>
      <c r="Q11" s="12">
        <f t="shared" si="2"/>
        <v>0</v>
      </c>
      <c r="R11" s="12"/>
      <c r="S11" s="12"/>
      <c r="T11" s="12"/>
      <c r="U11" s="99"/>
      <c r="V11" s="99"/>
      <c r="W11" s="99">
        <v>5</v>
      </c>
      <c r="X11" s="99"/>
      <c r="Y11" s="99"/>
      <c r="Z11" s="99"/>
      <c r="AA11" s="99"/>
      <c r="AB11" s="70"/>
      <c r="AC11" s="70"/>
      <c r="AD11" s="70"/>
      <c r="AE11" s="75"/>
      <c r="AF11" s="75"/>
      <c r="AG11" s="12"/>
      <c r="AH11" s="12"/>
      <c r="AI11" s="12"/>
      <c r="AJ11" s="12"/>
      <c r="AK11" s="12">
        <f t="shared" si="3"/>
        <v>5</v>
      </c>
      <c r="AL11" s="70"/>
      <c r="AM11" s="12"/>
      <c r="AN11" s="12"/>
      <c r="AO11" s="12"/>
      <c r="AP11" s="12">
        <f t="shared" si="4"/>
        <v>0</v>
      </c>
      <c r="AQ11" s="12"/>
      <c r="AR11" s="102"/>
      <c r="AS11" s="12"/>
      <c r="AT11" s="70"/>
      <c r="AU11" s="75"/>
      <c r="AV11" s="12">
        <f t="shared" si="5"/>
        <v>0</v>
      </c>
      <c r="AW11" s="12">
        <v>50</v>
      </c>
      <c r="AX11" s="12">
        <f t="shared" si="0"/>
        <v>55</v>
      </c>
    </row>
    <row r="12" spans="1:50">
      <c r="A12" s="73" t="s">
        <v>29</v>
      </c>
      <c r="B12" s="74" t="s">
        <v>30</v>
      </c>
      <c r="C12" s="12"/>
      <c r="D12" s="12"/>
      <c r="E12" s="12"/>
      <c r="F12" s="98"/>
      <c r="G12" s="98"/>
      <c r="H12" s="98"/>
      <c r="I12" s="98"/>
      <c r="J12" s="12"/>
      <c r="K12" s="12"/>
      <c r="L12" s="75"/>
      <c r="M12" s="12"/>
      <c r="N12" s="12"/>
      <c r="O12" s="12">
        <f t="shared" si="1"/>
        <v>0</v>
      </c>
      <c r="P12" s="12"/>
      <c r="Q12" s="12">
        <f t="shared" si="2"/>
        <v>0</v>
      </c>
      <c r="R12" s="12"/>
      <c r="S12" s="12"/>
      <c r="T12" s="12"/>
      <c r="U12" s="99"/>
      <c r="V12" s="99"/>
      <c r="W12" s="99"/>
      <c r="X12" s="99"/>
      <c r="Y12" s="99"/>
      <c r="Z12" s="99"/>
      <c r="AA12" s="99"/>
      <c r="AB12" s="70"/>
      <c r="AC12" s="70"/>
      <c r="AD12" s="70"/>
      <c r="AE12" s="75"/>
      <c r="AF12" s="75"/>
      <c r="AG12" s="12"/>
      <c r="AH12" s="12"/>
      <c r="AI12" s="12"/>
      <c r="AJ12" s="12"/>
      <c r="AK12" s="12">
        <f t="shared" si="3"/>
        <v>0</v>
      </c>
      <c r="AL12" s="70"/>
      <c r="AM12" s="12"/>
      <c r="AN12" s="12"/>
      <c r="AO12" s="12"/>
      <c r="AP12" s="12">
        <f t="shared" si="4"/>
        <v>0</v>
      </c>
      <c r="AQ12" s="12"/>
      <c r="AR12" s="102"/>
      <c r="AS12" s="12"/>
      <c r="AT12" s="70"/>
      <c r="AU12" s="75"/>
      <c r="AV12" s="12">
        <f t="shared" si="5"/>
        <v>0</v>
      </c>
      <c r="AW12" s="12">
        <v>50</v>
      </c>
      <c r="AX12" s="12">
        <f t="shared" si="0"/>
        <v>50</v>
      </c>
    </row>
    <row r="13" spans="1:50">
      <c r="A13" s="73" t="s">
        <v>31</v>
      </c>
      <c r="B13" s="74" t="s">
        <v>32</v>
      </c>
      <c r="C13" s="12"/>
      <c r="D13" s="12"/>
      <c r="E13" s="12"/>
      <c r="F13" s="98"/>
      <c r="G13" s="98"/>
      <c r="H13" s="98"/>
      <c r="I13" s="98"/>
      <c r="J13" s="12"/>
      <c r="K13" s="12"/>
      <c r="L13" s="75"/>
      <c r="M13" s="12"/>
      <c r="N13" s="12"/>
      <c r="O13" s="12">
        <f t="shared" si="1"/>
        <v>0</v>
      </c>
      <c r="P13" s="12"/>
      <c r="Q13" s="12">
        <f t="shared" si="2"/>
        <v>0</v>
      </c>
      <c r="R13" s="12"/>
      <c r="S13" s="12"/>
      <c r="T13" s="12"/>
      <c r="U13" s="99"/>
      <c r="V13" s="99"/>
      <c r="W13" s="99"/>
      <c r="X13" s="99"/>
      <c r="Y13" s="99"/>
      <c r="Z13" s="99"/>
      <c r="AA13" s="99"/>
      <c r="AB13" s="70"/>
      <c r="AC13" s="70"/>
      <c r="AD13" s="70"/>
      <c r="AE13" s="75"/>
      <c r="AF13" s="75"/>
      <c r="AG13" s="12"/>
      <c r="AH13" s="12"/>
      <c r="AI13" s="12"/>
      <c r="AJ13" s="12"/>
      <c r="AK13" s="12">
        <f t="shared" si="3"/>
        <v>0</v>
      </c>
      <c r="AL13" s="70"/>
      <c r="AM13" s="12"/>
      <c r="AN13" s="12"/>
      <c r="AO13" s="12"/>
      <c r="AP13" s="12">
        <f t="shared" si="4"/>
        <v>0</v>
      </c>
      <c r="AQ13" s="12"/>
      <c r="AR13" s="102"/>
      <c r="AS13" s="12"/>
      <c r="AT13" s="70"/>
      <c r="AU13" s="75"/>
      <c r="AV13" s="12">
        <f t="shared" si="5"/>
        <v>0</v>
      </c>
      <c r="AW13" s="12">
        <v>50</v>
      </c>
      <c r="AX13" s="12">
        <f t="shared" si="0"/>
        <v>50</v>
      </c>
    </row>
    <row r="14" spans="1:50">
      <c r="A14" s="73" t="s">
        <v>33</v>
      </c>
      <c r="B14" s="74" t="s">
        <v>34</v>
      </c>
      <c r="C14" s="12"/>
      <c r="D14" s="12"/>
      <c r="E14" s="12"/>
      <c r="F14" s="98"/>
      <c r="G14" s="98"/>
      <c r="H14" s="98"/>
      <c r="I14" s="98"/>
      <c r="J14" s="12"/>
      <c r="K14" s="12"/>
      <c r="L14" s="75"/>
      <c r="M14" s="12"/>
      <c r="N14" s="12"/>
      <c r="O14" s="12">
        <f t="shared" si="1"/>
        <v>0</v>
      </c>
      <c r="P14" s="12">
        <v>3</v>
      </c>
      <c r="Q14" s="12">
        <f t="shared" si="2"/>
        <v>3</v>
      </c>
      <c r="R14" s="12"/>
      <c r="S14" s="12"/>
      <c r="T14" s="12"/>
      <c r="U14" s="99"/>
      <c r="V14" s="99"/>
      <c r="W14" s="99">
        <v>5</v>
      </c>
      <c r="X14" s="99"/>
      <c r="Y14" s="99"/>
      <c r="Z14" s="99"/>
      <c r="AA14" s="99"/>
      <c r="AB14" s="70"/>
      <c r="AC14" s="70"/>
      <c r="AD14" s="70"/>
      <c r="AE14" s="75"/>
      <c r="AF14" s="75"/>
      <c r="AG14" s="12"/>
      <c r="AH14" s="12"/>
      <c r="AI14" s="12"/>
      <c r="AJ14" s="12"/>
      <c r="AK14" s="12">
        <f t="shared" si="3"/>
        <v>5</v>
      </c>
      <c r="AL14" s="70"/>
      <c r="AM14" s="12"/>
      <c r="AN14" s="12"/>
      <c r="AO14" s="12"/>
      <c r="AP14" s="12">
        <f t="shared" si="4"/>
        <v>0</v>
      </c>
      <c r="AQ14" s="12"/>
      <c r="AR14" s="102"/>
      <c r="AS14" s="12"/>
      <c r="AT14" s="70"/>
      <c r="AU14" s="75"/>
      <c r="AV14" s="12">
        <f t="shared" si="5"/>
        <v>0</v>
      </c>
      <c r="AW14" s="12">
        <v>50</v>
      </c>
      <c r="AX14" s="12">
        <f t="shared" si="0"/>
        <v>58</v>
      </c>
    </row>
    <row r="15" spans="1:50">
      <c r="A15" s="73" t="s">
        <v>35</v>
      </c>
      <c r="B15" s="74" t="s">
        <v>36</v>
      </c>
      <c r="C15" s="12"/>
      <c r="D15" s="12"/>
      <c r="E15" s="12"/>
      <c r="F15" s="98"/>
      <c r="G15" s="98"/>
      <c r="H15" s="98"/>
      <c r="I15" s="98"/>
      <c r="J15" s="12"/>
      <c r="K15" s="12"/>
      <c r="L15" s="75">
        <v>1</v>
      </c>
      <c r="M15" s="12"/>
      <c r="N15" s="12"/>
      <c r="O15" s="12">
        <f t="shared" si="1"/>
        <v>1</v>
      </c>
      <c r="P15" s="12">
        <v>3</v>
      </c>
      <c r="Q15" s="12">
        <f t="shared" si="2"/>
        <v>3</v>
      </c>
      <c r="R15" s="12"/>
      <c r="S15" s="12"/>
      <c r="T15" s="12"/>
      <c r="U15" s="99"/>
      <c r="V15" s="99"/>
      <c r="W15" s="99"/>
      <c r="X15" s="99"/>
      <c r="Y15" s="99"/>
      <c r="Z15" s="99"/>
      <c r="AA15" s="99"/>
      <c r="AB15" s="70"/>
      <c r="AC15" s="70"/>
      <c r="AD15" s="70"/>
      <c r="AE15" s="75"/>
      <c r="AF15" s="75"/>
      <c r="AG15" s="12"/>
      <c r="AH15" s="12"/>
      <c r="AI15" s="12"/>
      <c r="AJ15" s="12"/>
      <c r="AK15" s="12">
        <f t="shared" si="3"/>
        <v>0</v>
      </c>
      <c r="AL15" s="70"/>
      <c r="AM15" s="12"/>
      <c r="AN15" s="12"/>
      <c r="AO15" s="12"/>
      <c r="AP15" s="12">
        <f t="shared" si="4"/>
        <v>0</v>
      </c>
      <c r="AQ15" s="12"/>
      <c r="AR15" s="102">
        <v>3</v>
      </c>
      <c r="AS15" s="12"/>
      <c r="AT15" s="70"/>
      <c r="AU15" s="75">
        <v>3</v>
      </c>
      <c r="AV15" s="12">
        <f t="shared" si="5"/>
        <v>6</v>
      </c>
      <c r="AW15" s="12">
        <v>50</v>
      </c>
      <c r="AX15" s="12">
        <f t="shared" si="0"/>
        <v>60</v>
      </c>
    </row>
    <row r="16" spans="1:50">
      <c r="A16" s="73" t="s">
        <v>37</v>
      </c>
      <c r="B16" s="74" t="s">
        <v>38</v>
      </c>
      <c r="C16" s="12"/>
      <c r="D16" s="12"/>
      <c r="E16" s="12"/>
      <c r="F16" s="98"/>
      <c r="G16" s="98"/>
      <c r="H16" s="98"/>
      <c r="I16" s="98"/>
      <c r="J16" s="12"/>
      <c r="K16" s="12"/>
      <c r="L16" s="75"/>
      <c r="M16" s="12"/>
      <c r="N16" s="12"/>
      <c r="O16" s="12">
        <f t="shared" si="1"/>
        <v>0</v>
      </c>
      <c r="P16" s="12">
        <v>3</v>
      </c>
      <c r="Q16" s="12">
        <f t="shared" si="2"/>
        <v>3</v>
      </c>
      <c r="R16" s="12"/>
      <c r="S16" s="12"/>
      <c r="T16" s="12"/>
      <c r="U16" s="99"/>
      <c r="V16" s="99"/>
      <c r="W16" s="99"/>
      <c r="X16" s="99">
        <v>3</v>
      </c>
      <c r="Y16" s="99"/>
      <c r="Z16" s="99"/>
      <c r="AA16" s="99"/>
      <c r="AB16" s="70"/>
      <c r="AC16" s="70"/>
      <c r="AD16" s="70"/>
      <c r="AE16" s="75"/>
      <c r="AF16" s="75"/>
      <c r="AG16" s="12"/>
      <c r="AH16" s="12"/>
      <c r="AI16" s="12">
        <v>5</v>
      </c>
      <c r="AJ16" s="12"/>
      <c r="AK16" s="12">
        <f t="shared" si="3"/>
        <v>8</v>
      </c>
      <c r="AL16" s="70"/>
      <c r="AM16" s="12"/>
      <c r="AN16" s="12"/>
      <c r="AO16" s="12"/>
      <c r="AP16" s="12">
        <f t="shared" si="4"/>
        <v>0</v>
      </c>
      <c r="AQ16" s="12"/>
      <c r="AR16" s="102"/>
      <c r="AS16" s="12"/>
      <c r="AT16" s="70"/>
      <c r="AU16" s="75"/>
      <c r="AV16" s="12">
        <f t="shared" si="5"/>
        <v>0</v>
      </c>
      <c r="AW16" s="12">
        <v>50</v>
      </c>
      <c r="AX16" s="12">
        <f t="shared" si="0"/>
        <v>61</v>
      </c>
    </row>
    <row r="17" spans="1:50">
      <c r="A17" s="73" t="s">
        <v>39</v>
      </c>
      <c r="B17" s="74" t="s">
        <v>40</v>
      </c>
      <c r="C17" s="12"/>
      <c r="D17" s="12"/>
      <c r="E17" s="12"/>
      <c r="F17" s="98"/>
      <c r="G17" s="98"/>
      <c r="H17" s="98"/>
      <c r="I17" s="98"/>
      <c r="J17" s="12"/>
      <c r="K17" s="12"/>
      <c r="L17" s="75"/>
      <c r="M17" s="12"/>
      <c r="N17" s="12"/>
      <c r="O17" s="12">
        <f t="shared" si="1"/>
        <v>0</v>
      </c>
      <c r="P17" s="12"/>
      <c r="Q17" s="12">
        <f t="shared" si="2"/>
        <v>0</v>
      </c>
      <c r="R17" s="12"/>
      <c r="S17" s="12"/>
      <c r="T17" s="12"/>
      <c r="U17" s="99"/>
      <c r="V17" s="99">
        <v>5</v>
      </c>
      <c r="W17" s="99"/>
      <c r="X17" s="99"/>
      <c r="Y17" s="99"/>
      <c r="Z17" s="99"/>
      <c r="AA17" s="99"/>
      <c r="AB17" s="70"/>
      <c r="AC17" s="70"/>
      <c r="AD17" s="70"/>
      <c r="AE17" s="75"/>
      <c r="AF17" s="75"/>
      <c r="AG17" s="12"/>
      <c r="AH17" s="12"/>
      <c r="AI17" s="12"/>
      <c r="AJ17" s="12"/>
      <c r="AK17" s="12">
        <f t="shared" si="3"/>
        <v>5</v>
      </c>
      <c r="AL17" s="70"/>
      <c r="AM17" s="12"/>
      <c r="AN17" s="12"/>
      <c r="AO17" s="12"/>
      <c r="AP17" s="12">
        <f t="shared" si="4"/>
        <v>0</v>
      </c>
      <c r="AQ17" s="12"/>
      <c r="AR17" s="102"/>
      <c r="AS17" s="12"/>
      <c r="AT17" s="70"/>
      <c r="AU17" s="75"/>
      <c r="AV17" s="12">
        <f t="shared" si="5"/>
        <v>0</v>
      </c>
      <c r="AW17" s="12">
        <v>50</v>
      </c>
      <c r="AX17" s="12">
        <f t="shared" si="0"/>
        <v>55</v>
      </c>
    </row>
    <row r="18" spans="1:50">
      <c r="A18" s="73" t="s">
        <v>41</v>
      </c>
      <c r="B18" s="74" t="s">
        <v>42</v>
      </c>
      <c r="C18" s="12"/>
      <c r="D18" s="12"/>
      <c r="E18" s="12"/>
      <c r="F18" s="98"/>
      <c r="G18" s="98"/>
      <c r="H18" s="98"/>
      <c r="I18" s="98"/>
      <c r="J18" s="12"/>
      <c r="K18" s="12"/>
      <c r="L18" s="75"/>
      <c r="M18" s="12"/>
      <c r="N18" s="12"/>
      <c r="O18" s="12">
        <f t="shared" si="1"/>
        <v>0</v>
      </c>
      <c r="P18" s="12"/>
      <c r="Q18" s="12">
        <f t="shared" si="2"/>
        <v>0</v>
      </c>
      <c r="R18" s="12"/>
      <c r="S18" s="12"/>
      <c r="T18" s="12"/>
      <c r="U18" s="99"/>
      <c r="V18" s="99">
        <v>5</v>
      </c>
      <c r="W18" s="99"/>
      <c r="X18" s="99"/>
      <c r="Y18" s="99"/>
      <c r="Z18" s="99"/>
      <c r="AA18" s="99"/>
      <c r="AB18" s="70"/>
      <c r="AC18" s="70"/>
      <c r="AD18" s="70"/>
      <c r="AE18" s="75"/>
      <c r="AF18" s="75"/>
      <c r="AG18" s="12"/>
      <c r="AH18" s="12"/>
      <c r="AI18" s="12">
        <v>5</v>
      </c>
      <c r="AJ18" s="12"/>
      <c r="AK18" s="12">
        <f t="shared" si="3"/>
        <v>10</v>
      </c>
      <c r="AL18" s="70"/>
      <c r="AM18" s="12"/>
      <c r="AN18" s="12"/>
      <c r="AO18" s="12"/>
      <c r="AP18" s="12">
        <f t="shared" si="4"/>
        <v>0</v>
      </c>
      <c r="AQ18" s="12"/>
      <c r="AR18" s="102"/>
      <c r="AS18" s="12"/>
      <c r="AT18" s="70"/>
      <c r="AU18" s="75"/>
      <c r="AV18" s="12">
        <f t="shared" si="5"/>
        <v>0</v>
      </c>
      <c r="AW18" s="12">
        <v>50</v>
      </c>
      <c r="AX18" s="12">
        <f t="shared" si="0"/>
        <v>60</v>
      </c>
    </row>
    <row r="19" spans="1:50">
      <c r="A19" s="73" t="s">
        <v>43</v>
      </c>
      <c r="B19" s="74" t="s">
        <v>44</v>
      </c>
      <c r="C19" s="12"/>
      <c r="D19" s="12"/>
      <c r="E19" s="12"/>
      <c r="F19" s="98"/>
      <c r="G19" s="98"/>
      <c r="H19" s="98"/>
      <c r="I19" s="98"/>
      <c r="J19" s="12"/>
      <c r="K19" s="12"/>
      <c r="L19" s="75"/>
      <c r="M19" s="12"/>
      <c r="N19" s="12"/>
      <c r="O19" s="12">
        <f t="shared" si="1"/>
        <v>0</v>
      </c>
      <c r="P19" s="12"/>
      <c r="Q19" s="12">
        <f t="shared" si="2"/>
        <v>0</v>
      </c>
      <c r="R19" s="12"/>
      <c r="S19" s="12"/>
      <c r="T19" s="12">
        <v>3</v>
      </c>
      <c r="U19" s="99"/>
      <c r="V19" s="99"/>
      <c r="W19" s="99"/>
      <c r="X19" s="99"/>
      <c r="Y19" s="99"/>
      <c r="Z19" s="99"/>
      <c r="AA19" s="99"/>
      <c r="AB19" s="70"/>
      <c r="AC19" s="70"/>
      <c r="AD19" s="70"/>
      <c r="AE19" s="75"/>
      <c r="AF19" s="75"/>
      <c r="AG19" s="12"/>
      <c r="AH19" s="12"/>
      <c r="AI19" s="12"/>
      <c r="AJ19" s="12"/>
      <c r="AK19" s="12">
        <f t="shared" si="3"/>
        <v>3</v>
      </c>
      <c r="AL19" s="70"/>
      <c r="AM19" s="12"/>
      <c r="AN19" s="12"/>
      <c r="AO19" s="12"/>
      <c r="AP19" s="12">
        <f t="shared" si="4"/>
        <v>0</v>
      </c>
      <c r="AQ19" s="12"/>
      <c r="AR19" s="102"/>
      <c r="AS19" s="12"/>
      <c r="AT19" s="70"/>
      <c r="AU19" s="75"/>
      <c r="AV19" s="12">
        <f t="shared" si="5"/>
        <v>0</v>
      </c>
      <c r="AW19" s="12">
        <v>50</v>
      </c>
      <c r="AX19" s="12">
        <f t="shared" si="0"/>
        <v>53</v>
      </c>
    </row>
    <row r="20" spans="1:50">
      <c r="A20" s="73" t="s">
        <v>45</v>
      </c>
      <c r="B20" s="74" t="s">
        <v>46</v>
      </c>
      <c r="C20" s="12"/>
      <c r="D20" s="12"/>
      <c r="E20" s="12"/>
      <c r="F20" s="98"/>
      <c r="G20" s="98"/>
      <c r="H20" s="98"/>
      <c r="I20" s="98"/>
      <c r="J20" s="12"/>
      <c r="K20" s="12"/>
      <c r="L20" s="75"/>
      <c r="M20" s="12"/>
      <c r="N20" s="12"/>
      <c r="O20" s="12">
        <f t="shared" si="1"/>
        <v>0</v>
      </c>
      <c r="P20" s="12">
        <v>3</v>
      </c>
      <c r="Q20" s="12">
        <f t="shared" si="2"/>
        <v>3</v>
      </c>
      <c r="R20" s="12"/>
      <c r="S20" s="12"/>
      <c r="T20" s="12"/>
      <c r="U20" s="99"/>
      <c r="V20" s="99"/>
      <c r="W20" s="99"/>
      <c r="X20" s="99"/>
      <c r="Y20" s="99"/>
      <c r="Z20" s="99"/>
      <c r="AA20" s="99"/>
      <c r="AB20" s="70"/>
      <c r="AC20" s="70"/>
      <c r="AD20" s="70"/>
      <c r="AE20" s="75"/>
      <c r="AF20" s="75"/>
      <c r="AG20" s="12"/>
      <c r="AH20" s="12"/>
      <c r="AI20" s="12"/>
      <c r="AJ20" s="12"/>
      <c r="AK20" s="12">
        <f t="shared" si="3"/>
        <v>0</v>
      </c>
      <c r="AL20" s="70"/>
      <c r="AM20" s="12"/>
      <c r="AN20" s="12"/>
      <c r="AO20" s="12"/>
      <c r="AP20" s="12">
        <f t="shared" si="4"/>
        <v>0</v>
      </c>
      <c r="AQ20" s="12"/>
      <c r="AR20" s="102"/>
      <c r="AS20" s="12"/>
      <c r="AT20" s="70"/>
      <c r="AU20" s="75"/>
      <c r="AV20" s="12">
        <f t="shared" si="5"/>
        <v>0</v>
      </c>
      <c r="AW20" s="12">
        <v>50</v>
      </c>
      <c r="AX20" s="12">
        <f t="shared" si="0"/>
        <v>53</v>
      </c>
    </row>
    <row r="21" spans="1:50">
      <c r="A21" s="73" t="s">
        <v>47</v>
      </c>
      <c r="B21" s="74" t="s">
        <v>48</v>
      </c>
      <c r="C21" s="12"/>
      <c r="D21" s="12"/>
      <c r="E21" s="12"/>
      <c r="F21" s="98"/>
      <c r="G21" s="98"/>
      <c r="H21" s="98"/>
      <c r="I21" s="98"/>
      <c r="J21" s="12"/>
      <c r="K21" s="12"/>
      <c r="L21" s="75">
        <v>1</v>
      </c>
      <c r="M21" s="12"/>
      <c r="N21" s="12"/>
      <c r="O21" s="12">
        <f t="shared" si="1"/>
        <v>1</v>
      </c>
      <c r="P21" s="12">
        <v>3</v>
      </c>
      <c r="Q21" s="12">
        <f t="shared" si="2"/>
        <v>3</v>
      </c>
      <c r="R21" s="12"/>
      <c r="S21" s="12"/>
      <c r="T21" s="12"/>
      <c r="U21" s="99"/>
      <c r="V21" s="99"/>
      <c r="W21" s="99"/>
      <c r="X21" s="99"/>
      <c r="Y21" s="99"/>
      <c r="Z21" s="99"/>
      <c r="AA21" s="99"/>
      <c r="AB21" s="70"/>
      <c r="AC21" s="70"/>
      <c r="AD21" s="70"/>
      <c r="AE21" s="75"/>
      <c r="AF21" s="75"/>
      <c r="AG21" s="12"/>
      <c r="AH21" s="12"/>
      <c r="AI21" s="12"/>
      <c r="AJ21" s="12"/>
      <c r="AK21" s="12">
        <f t="shared" si="3"/>
        <v>0</v>
      </c>
      <c r="AL21" s="70"/>
      <c r="AM21" s="12"/>
      <c r="AN21" s="12"/>
      <c r="AO21" s="12"/>
      <c r="AP21" s="12">
        <f t="shared" si="4"/>
        <v>0</v>
      </c>
      <c r="AQ21" s="12"/>
      <c r="AR21" s="102"/>
      <c r="AS21" s="12"/>
      <c r="AT21" s="70"/>
      <c r="AU21" s="75"/>
      <c r="AV21" s="12">
        <f t="shared" si="5"/>
        <v>0</v>
      </c>
      <c r="AW21" s="12">
        <v>50</v>
      </c>
      <c r="AX21" s="12">
        <f t="shared" si="0"/>
        <v>54</v>
      </c>
    </row>
    <row r="22" spans="1:50">
      <c r="A22" s="73" t="s">
        <v>49</v>
      </c>
      <c r="B22" s="74" t="s">
        <v>50</v>
      </c>
      <c r="C22" s="12"/>
      <c r="D22" s="12"/>
      <c r="E22" s="12"/>
      <c r="F22" s="98"/>
      <c r="G22" s="98"/>
      <c r="H22" s="98"/>
      <c r="I22" s="98"/>
      <c r="J22" s="12"/>
      <c r="K22" s="12"/>
      <c r="L22" s="75"/>
      <c r="M22" s="12"/>
      <c r="N22" s="12"/>
      <c r="O22" s="12">
        <f t="shared" si="1"/>
        <v>0</v>
      </c>
      <c r="P22" s="12"/>
      <c r="Q22" s="12">
        <f t="shared" si="2"/>
        <v>0</v>
      </c>
      <c r="R22" s="12"/>
      <c r="S22" s="12"/>
      <c r="T22" s="12"/>
      <c r="U22" s="99"/>
      <c r="V22" s="99"/>
      <c r="W22" s="99"/>
      <c r="X22" s="99"/>
      <c r="Y22" s="99"/>
      <c r="Z22" s="99"/>
      <c r="AA22" s="99"/>
      <c r="AB22" s="70"/>
      <c r="AC22" s="70"/>
      <c r="AD22" s="70"/>
      <c r="AE22" s="75"/>
      <c r="AF22" s="75"/>
      <c r="AG22" s="12"/>
      <c r="AH22" s="12"/>
      <c r="AI22" s="12"/>
      <c r="AJ22" s="12"/>
      <c r="AK22" s="12">
        <f t="shared" si="3"/>
        <v>0</v>
      </c>
      <c r="AL22" s="70"/>
      <c r="AM22" s="12"/>
      <c r="AN22" s="12"/>
      <c r="AO22" s="12"/>
      <c r="AP22" s="12">
        <f t="shared" si="4"/>
        <v>0</v>
      </c>
      <c r="AQ22" s="12"/>
      <c r="AR22" s="102"/>
      <c r="AS22" s="12"/>
      <c r="AT22" s="70"/>
      <c r="AU22" s="75"/>
      <c r="AV22" s="12">
        <f t="shared" si="5"/>
        <v>0</v>
      </c>
      <c r="AW22" s="12">
        <v>50</v>
      </c>
      <c r="AX22" s="12">
        <f t="shared" si="0"/>
        <v>50</v>
      </c>
    </row>
    <row r="23" spans="1:50">
      <c r="A23" s="73" t="s">
        <v>51</v>
      </c>
      <c r="B23" s="74" t="s">
        <v>52</v>
      </c>
      <c r="C23" s="12"/>
      <c r="D23" s="12"/>
      <c r="E23" s="12"/>
      <c r="F23" s="98"/>
      <c r="G23" s="98"/>
      <c r="H23" s="98"/>
      <c r="I23" s="98"/>
      <c r="J23" s="12"/>
      <c r="K23" s="12"/>
      <c r="L23" s="75"/>
      <c r="M23" s="12"/>
      <c r="N23" s="12"/>
      <c r="O23" s="12">
        <f t="shared" si="1"/>
        <v>0</v>
      </c>
      <c r="P23" s="12"/>
      <c r="Q23" s="12">
        <f t="shared" si="2"/>
        <v>0</v>
      </c>
      <c r="R23" s="12"/>
      <c r="S23" s="12"/>
      <c r="T23" s="12">
        <v>2</v>
      </c>
      <c r="U23" s="99"/>
      <c r="V23" s="99"/>
      <c r="W23" s="99"/>
      <c r="X23" s="99"/>
      <c r="Y23" s="99"/>
      <c r="Z23" s="99"/>
      <c r="AA23" s="99"/>
      <c r="AB23" s="70"/>
      <c r="AC23" s="70"/>
      <c r="AD23" s="70"/>
      <c r="AE23" s="75"/>
      <c r="AF23" s="75"/>
      <c r="AG23" s="12">
        <v>2</v>
      </c>
      <c r="AH23" s="12"/>
      <c r="AI23" s="12">
        <v>5</v>
      </c>
      <c r="AJ23" s="12"/>
      <c r="AK23" s="12">
        <f t="shared" si="3"/>
        <v>9</v>
      </c>
      <c r="AL23" s="70"/>
      <c r="AM23" s="12"/>
      <c r="AN23" s="12"/>
      <c r="AO23" s="12"/>
      <c r="AP23" s="12">
        <f t="shared" si="4"/>
        <v>0</v>
      </c>
      <c r="AQ23" s="12"/>
      <c r="AR23" s="102"/>
      <c r="AS23" s="12"/>
      <c r="AT23" s="70"/>
      <c r="AU23" s="75"/>
      <c r="AV23" s="12">
        <f t="shared" si="5"/>
        <v>0</v>
      </c>
      <c r="AW23" s="12">
        <v>50</v>
      </c>
      <c r="AX23" s="12">
        <f t="shared" si="0"/>
        <v>59</v>
      </c>
    </row>
    <row r="24" spans="1:50">
      <c r="A24" s="73" t="s">
        <v>53</v>
      </c>
      <c r="B24" s="74" t="s">
        <v>54</v>
      </c>
      <c r="C24" s="12"/>
      <c r="D24" s="12"/>
      <c r="E24" s="12"/>
      <c r="F24" s="98"/>
      <c r="G24" s="98"/>
      <c r="H24" s="98"/>
      <c r="I24" s="98"/>
      <c r="J24" s="12"/>
      <c r="K24" s="12"/>
      <c r="L24" s="75"/>
      <c r="M24" s="12"/>
      <c r="N24" s="12"/>
      <c r="O24" s="12">
        <f t="shared" si="1"/>
        <v>0</v>
      </c>
      <c r="P24" s="12"/>
      <c r="Q24" s="12">
        <f t="shared" si="2"/>
        <v>0</v>
      </c>
      <c r="R24" s="12"/>
      <c r="S24" s="12"/>
      <c r="T24" s="12">
        <v>3</v>
      </c>
      <c r="U24" s="99"/>
      <c r="V24" s="99"/>
      <c r="W24" s="99"/>
      <c r="X24" s="99"/>
      <c r="Y24" s="99"/>
      <c r="Z24" s="99"/>
      <c r="AA24" s="99"/>
      <c r="AB24" s="70"/>
      <c r="AC24" s="70"/>
      <c r="AD24" s="70"/>
      <c r="AE24" s="75"/>
      <c r="AF24" s="75"/>
      <c r="AG24" s="12"/>
      <c r="AH24" s="12"/>
      <c r="AI24" s="12"/>
      <c r="AJ24" s="12"/>
      <c r="AK24" s="12">
        <f t="shared" si="3"/>
        <v>3</v>
      </c>
      <c r="AL24" s="70"/>
      <c r="AM24" s="12"/>
      <c r="AN24" s="12"/>
      <c r="AO24" s="12"/>
      <c r="AP24" s="12">
        <f t="shared" si="4"/>
        <v>0</v>
      </c>
      <c r="AQ24" s="12"/>
      <c r="AR24" s="102"/>
      <c r="AS24" s="12"/>
      <c r="AT24" s="70"/>
      <c r="AU24" s="75"/>
      <c r="AV24" s="12">
        <f t="shared" si="5"/>
        <v>0</v>
      </c>
      <c r="AW24" s="12">
        <v>50</v>
      </c>
      <c r="AX24" s="12">
        <f t="shared" si="0"/>
        <v>53</v>
      </c>
    </row>
    <row r="25" spans="1:50">
      <c r="A25" s="73" t="s">
        <v>55</v>
      </c>
      <c r="B25" s="74" t="s">
        <v>56</v>
      </c>
      <c r="C25" s="12"/>
      <c r="D25" s="12"/>
      <c r="E25" s="12"/>
      <c r="F25" s="98"/>
      <c r="G25" s="98"/>
      <c r="H25" s="98"/>
      <c r="I25" s="98"/>
      <c r="J25" s="12"/>
      <c r="K25" s="12"/>
      <c r="L25" s="75"/>
      <c r="M25" s="12"/>
      <c r="N25" s="12"/>
      <c r="O25" s="12">
        <f t="shared" si="1"/>
        <v>0</v>
      </c>
      <c r="P25" s="12"/>
      <c r="Q25" s="12">
        <f t="shared" si="2"/>
        <v>0</v>
      </c>
      <c r="R25" s="12"/>
      <c r="S25" s="12"/>
      <c r="T25" s="12"/>
      <c r="U25" s="99"/>
      <c r="V25" s="99"/>
      <c r="W25" s="99"/>
      <c r="X25" s="99"/>
      <c r="Y25" s="99"/>
      <c r="Z25" s="99"/>
      <c r="AA25" s="99"/>
      <c r="AB25" s="70"/>
      <c r="AC25" s="70"/>
      <c r="AD25" s="70"/>
      <c r="AE25" s="75"/>
      <c r="AF25" s="75"/>
      <c r="AG25" s="12"/>
      <c r="AH25" s="12">
        <v>5</v>
      </c>
      <c r="AI25" s="12"/>
      <c r="AJ25" s="12"/>
      <c r="AK25" s="12">
        <f t="shared" si="3"/>
        <v>5</v>
      </c>
      <c r="AL25" s="70"/>
      <c r="AM25" s="12"/>
      <c r="AN25" s="12"/>
      <c r="AO25" s="12"/>
      <c r="AP25" s="12">
        <f t="shared" si="4"/>
        <v>0</v>
      </c>
      <c r="AQ25" s="12"/>
      <c r="AR25" s="102"/>
      <c r="AS25" s="12"/>
      <c r="AT25" s="70"/>
      <c r="AU25" s="75"/>
      <c r="AV25" s="12">
        <f t="shared" si="5"/>
        <v>0</v>
      </c>
      <c r="AW25" s="12">
        <v>50</v>
      </c>
      <c r="AX25" s="12">
        <f t="shared" si="0"/>
        <v>55</v>
      </c>
    </row>
    <row r="26" spans="1:50">
      <c r="A26" s="73" t="s">
        <v>57</v>
      </c>
      <c r="B26" s="74" t="s">
        <v>58</v>
      </c>
      <c r="C26" s="12"/>
      <c r="D26" s="12"/>
      <c r="E26" s="12"/>
      <c r="F26" s="98"/>
      <c r="G26" s="98"/>
      <c r="H26" s="98"/>
      <c r="I26" s="98"/>
      <c r="J26" s="12"/>
      <c r="K26" s="12"/>
      <c r="L26" s="75"/>
      <c r="M26" s="12"/>
      <c r="N26" s="12"/>
      <c r="O26" s="12">
        <f t="shared" si="1"/>
        <v>0</v>
      </c>
      <c r="P26" s="12"/>
      <c r="Q26" s="12">
        <f t="shared" si="2"/>
        <v>0</v>
      </c>
      <c r="R26" s="12"/>
      <c r="S26" s="12"/>
      <c r="T26" s="12"/>
      <c r="U26" s="99"/>
      <c r="V26" s="99"/>
      <c r="W26" s="99"/>
      <c r="X26" s="99"/>
      <c r="Y26" s="99"/>
      <c r="Z26" s="99"/>
      <c r="AA26" s="99"/>
      <c r="AB26" s="70"/>
      <c r="AC26" s="70"/>
      <c r="AD26" s="70"/>
      <c r="AE26" s="75"/>
      <c r="AF26" s="75">
        <v>3</v>
      </c>
      <c r="AG26" s="12">
        <v>2</v>
      </c>
      <c r="AH26" s="12"/>
      <c r="AI26" s="12">
        <v>5</v>
      </c>
      <c r="AJ26" s="12"/>
      <c r="AK26" s="12">
        <f t="shared" si="3"/>
        <v>10</v>
      </c>
      <c r="AL26" s="70"/>
      <c r="AM26" s="12"/>
      <c r="AN26" s="12"/>
      <c r="AO26" s="12"/>
      <c r="AP26" s="12">
        <f t="shared" si="4"/>
        <v>0</v>
      </c>
      <c r="AQ26" s="12"/>
      <c r="AR26" s="102"/>
      <c r="AS26" s="12"/>
      <c r="AT26" s="70"/>
      <c r="AU26" s="75"/>
      <c r="AV26" s="12">
        <f t="shared" si="5"/>
        <v>0</v>
      </c>
      <c r="AW26" s="12">
        <v>50</v>
      </c>
      <c r="AX26" s="12">
        <f t="shared" si="0"/>
        <v>60</v>
      </c>
    </row>
    <row r="27" spans="1:50">
      <c r="A27" s="73" t="s">
        <v>59</v>
      </c>
      <c r="B27" s="74" t="s">
        <v>60</v>
      </c>
      <c r="C27" s="12"/>
      <c r="D27" s="12"/>
      <c r="E27" s="12"/>
      <c r="F27" s="98"/>
      <c r="G27" s="98"/>
      <c r="H27" s="98"/>
      <c r="I27" s="98"/>
      <c r="J27" s="12"/>
      <c r="K27" s="12"/>
      <c r="L27" s="75"/>
      <c r="M27" s="12"/>
      <c r="N27" s="12"/>
      <c r="O27" s="12">
        <f t="shared" si="1"/>
        <v>0</v>
      </c>
      <c r="P27" s="12"/>
      <c r="Q27" s="12">
        <f t="shared" si="2"/>
        <v>0</v>
      </c>
      <c r="R27" s="12"/>
      <c r="S27" s="12"/>
      <c r="T27" s="12"/>
      <c r="U27" s="99"/>
      <c r="V27" s="99"/>
      <c r="W27" s="99"/>
      <c r="X27" s="99"/>
      <c r="Y27" s="99"/>
      <c r="Z27" s="99"/>
      <c r="AA27" s="99"/>
      <c r="AB27" s="78"/>
      <c r="AC27" s="78"/>
      <c r="AD27" s="78"/>
      <c r="AE27" s="75"/>
      <c r="AF27" s="75"/>
      <c r="AG27" s="12"/>
      <c r="AH27" s="12"/>
      <c r="AI27" s="12"/>
      <c r="AJ27" s="12"/>
      <c r="AK27" s="12">
        <f t="shared" si="3"/>
        <v>0</v>
      </c>
      <c r="AL27" s="78"/>
      <c r="AM27" s="12"/>
      <c r="AN27" s="12"/>
      <c r="AO27" s="12"/>
      <c r="AP27" s="12">
        <f t="shared" si="4"/>
        <v>0</v>
      </c>
      <c r="AQ27" s="12"/>
      <c r="AR27" s="102"/>
      <c r="AS27" s="12"/>
      <c r="AT27" s="78"/>
      <c r="AU27" s="75"/>
      <c r="AV27" s="12">
        <f t="shared" si="5"/>
        <v>0</v>
      </c>
      <c r="AW27" s="12">
        <v>50</v>
      </c>
      <c r="AX27" s="12">
        <f t="shared" si="0"/>
        <v>50</v>
      </c>
    </row>
    <row r="28" spans="1:50">
      <c r="A28" s="73" t="s">
        <v>61</v>
      </c>
      <c r="B28" s="74" t="s">
        <v>62</v>
      </c>
      <c r="C28" s="12"/>
      <c r="D28" s="12"/>
      <c r="E28" s="12"/>
      <c r="F28" s="98"/>
      <c r="G28" s="98"/>
      <c r="H28" s="98"/>
      <c r="I28" s="98"/>
      <c r="J28" s="12"/>
      <c r="K28" s="12"/>
      <c r="L28" s="75"/>
      <c r="M28" s="12"/>
      <c r="N28" s="12"/>
      <c r="O28" s="12">
        <f t="shared" si="1"/>
        <v>0</v>
      </c>
      <c r="P28" s="12"/>
      <c r="Q28" s="12">
        <f t="shared" si="2"/>
        <v>0</v>
      </c>
      <c r="R28" s="12"/>
      <c r="S28" s="12"/>
      <c r="T28" s="12"/>
      <c r="U28" s="99"/>
      <c r="V28" s="99"/>
      <c r="W28" s="99"/>
      <c r="X28" s="99"/>
      <c r="Y28" s="99">
        <v>2</v>
      </c>
      <c r="Z28" s="99"/>
      <c r="AA28" s="99"/>
      <c r="AB28" s="78"/>
      <c r="AC28" s="78"/>
      <c r="AD28" s="78"/>
      <c r="AE28" s="75"/>
      <c r="AF28" s="75"/>
      <c r="AG28" s="12"/>
      <c r="AH28" s="12"/>
      <c r="AI28" s="12"/>
      <c r="AJ28" s="12"/>
      <c r="AK28" s="12">
        <f t="shared" si="3"/>
        <v>2</v>
      </c>
      <c r="AL28" s="78"/>
      <c r="AM28" s="12"/>
      <c r="AN28" s="12"/>
      <c r="AO28" s="12"/>
      <c r="AP28" s="12">
        <f t="shared" si="4"/>
        <v>0</v>
      </c>
      <c r="AQ28" s="12"/>
      <c r="AR28" s="102"/>
      <c r="AS28" s="12"/>
      <c r="AT28" s="78"/>
      <c r="AU28" s="75"/>
      <c r="AV28" s="12">
        <f t="shared" si="5"/>
        <v>0</v>
      </c>
      <c r="AW28" s="12">
        <v>50</v>
      </c>
      <c r="AX28" s="12">
        <f t="shared" si="0"/>
        <v>52</v>
      </c>
    </row>
    <row r="29" spans="1:50">
      <c r="A29" s="73" t="s">
        <v>63</v>
      </c>
      <c r="B29" s="74" t="s">
        <v>64</v>
      </c>
      <c r="C29" s="12"/>
      <c r="D29" s="12"/>
      <c r="E29" s="12"/>
      <c r="F29" s="98"/>
      <c r="G29" s="98"/>
      <c r="H29" s="98"/>
      <c r="I29" s="98"/>
      <c r="J29" s="12"/>
      <c r="K29" s="12"/>
      <c r="L29" s="75"/>
      <c r="M29" s="12"/>
      <c r="N29" s="12"/>
      <c r="O29" s="12">
        <f t="shared" si="1"/>
        <v>0</v>
      </c>
      <c r="P29" s="12"/>
      <c r="Q29" s="12">
        <f t="shared" si="2"/>
        <v>0</v>
      </c>
      <c r="R29" s="12"/>
      <c r="S29" s="12"/>
      <c r="T29" s="12"/>
      <c r="U29" s="99"/>
      <c r="V29" s="99"/>
      <c r="W29" s="99"/>
      <c r="X29" s="99"/>
      <c r="Y29" s="99"/>
      <c r="Z29" s="99"/>
      <c r="AA29" s="99"/>
      <c r="AB29" s="78"/>
      <c r="AC29" s="78"/>
      <c r="AD29" s="78"/>
      <c r="AE29" s="75"/>
      <c r="AF29" s="75"/>
      <c r="AG29" s="12"/>
      <c r="AH29" s="12"/>
      <c r="AI29" s="12"/>
      <c r="AJ29" s="12"/>
      <c r="AK29" s="12">
        <f t="shared" si="3"/>
        <v>0</v>
      </c>
      <c r="AL29" s="78"/>
      <c r="AM29" s="12"/>
      <c r="AN29" s="12"/>
      <c r="AO29" s="12"/>
      <c r="AP29" s="12">
        <f t="shared" si="4"/>
        <v>0</v>
      </c>
      <c r="AQ29" s="12"/>
      <c r="AR29" s="102"/>
      <c r="AS29" s="12"/>
      <c r="AT29" s="78"/>
      <c r="AU29" s="75"/>
      <c r="AV29" s="12">
        <f t="shared" si="5"/>
        <v>0</v>
      </c>
      <c r="AW29" s="12">
        <v>50</v>
      </c>
      <c r="AX29" s="12">
        <f t="shared" si="0"/>
        <v>50</v>
      </c>
    </row>
    <row r="30" spans="1:50">
      <c r="A30" s="73" t="s">
        <v>65</v>
      </c>
      <c r="B30" s="74" t="s">
        <v>66</v>
      </c>
      <c r="C30" s="12"/>
      <c r="D30" s="12"/>
      <c r="E30" s="12"/>
      <c r="F30" s="98"/>
      <c r="G30" s="98"/>
      <c r="H30" s="98"/>
      <c r="I30" s="98"/>
      <c r="J30" s="12"/>
      <c r="K30" s="12"/>
      <c r="L30" s="75"/>
      <c r="M30" s="75"/>
      <c r="N30" s="12"/>
      <c r="O30" s="12">
        <f t="shared" si="1"/>
        <v>0</v>
      </c>
      <c r="P30" s="12"/>
      <c r="Q30" s="12">
        <f t="shared" si="2"/>
        <v>0</v>
      </c>
      <c r="R30" s="12"/>
      <c r="S30" s="12"/>
      <c r="T30" s="12">
        <v>3</v>
      </c>
      <c r="U30" s="99"/>
      <c r="V30" s="99"/>
      <c r="W30" s="99"/>
      <c r="X30" s="99"/>
      <c r="Y30" s="99"/>
      <c r="Z30" s="99"/>
      <c r="AA30" s="99"/>
      <c r="AB30" s="78"/>
      <c r="AC30" s="78"/>
      <c r="AD30" s="78"/>
      <c r="AE30" s="75"/>
      <c r="AF30" s="75"/>
      <c r="AG30" s="12"/>
      <c r="AH30" s="12"/>
      <c r="AI30" s="12"/>
      <c r="AJ30" s="12"/>
      <c r="AK30" s="12">
        <f t="shared" si="3"/>
        <v>3</v>
      </c>
      <c r="AL30" s="78"/>
      <c r="AM30" s="12"/>
      <c r="AN30" s="12"/>
      <c r="AO30" s="12"/>
      <c r="AP30" s="12">
        <f t="shared" si="4"/>
        <v>0</v>
      </c>
      <c r="AQ30" s="12"/>
      <c r="AR30" s="102"/>
      <c r="AS30" s="12"/>
      <c r="AT30" s="78"/>
      <c r="AU30" s="75"/>
      <c r="AV30" s="12">
        <f t="shared" si="5"/>
        <v>0</v>
      </c>
      <c r="AW30" s="12">
        <v>50</v>
      </c>
      <c r="AX30" s="12">
        <f t="shared" si="0"/>
        <v>53</v>
      </c>
    </row>
    <row r="31" spans="1:50">
      <c r="A31" s="73" t="s">
        <v>67</v>
      </c>
      <c r="B31" s="74" t="s">
        <v>68</v>
      </c>
      <c r="C31" s="12"/>
      <c r="D31" s="12"/>
      <c r="E31" s="12"/>
      <c r="F31" s="98"/>
      <c r="G31" s="98"/>
      <c r="H31" s="98"/>
      <c r="I31" s="98"/>
      <c r="J31" s="12"/>
      <c r="K31" s="12"/>
      <c r="L31" s="75"/>
      <c r="M31" s="75"/>
      <c r="N31" s="12"/>
      <c r="O31" s="12">
        <f t="shared" si="1"/>
        <v>0</v>
      </c>
      <c r="P31" s="12"/>
      <c r="Q31" s="12">
        <f t="shared" si="2"/>
        <v>0</v>
      </c>
      <c r="R31" s="12"/>
      <c r="S31" s="12"/>
      <c r="T31" s="12">
        <v>3</v>
      </c>
      <c r="U31" s="99"/>
      <c r="V31" s="99"/>
      <c r="W31" s="99"/>
      <c r="X31" s="99"/>
      <c r="Y31" s="99"/>
      <c r="Z31" s="99"/>
      <c r="AA31" s="99"/>
      <c r="AB31" s="78"/>
      <c r="AC31" s="78"/>
      <c r="AD31" s="78"/>
      <c r="AE31" s="75"/>
      <c r="AF31" s="75"/>
      <c r="AG31" s="12"/>
      <c r="AH31" s="12"/>
      <c r="AI31" s="12">
        <v>5</v>
      </c>
      <c r="AJ31" s="12"/>
      <c r="AK31" s="12">
        <f t="shared" si="3"/>
        <v>8</v>
      </c>
      <c r="AL31" s="78"/>
      <c r="AM31" s="12"/>
      <c r="AN31" s="12"/>
      <c r="AO31" s="12"/>
      <c r="AP31" s="12">
        <f t="shared" si="4"/>
        <v>0</v>
      </c>
      <c r="AQ31" s="12"/>
      <c r="AR31" s="102"/>
      <c r="AS31" s="12"/>
      <c r="AT31" s="78"/>
      <c r="AU31" s="75"/>
      <c r="AV31" s="12">
        <f t="shared" si="5"/>
        <v>0</v>
      </c>
      <c r="AW31" s="12">
        <v>50</v>
      </c>
      <c r="AX31" s="12">
        <f t="shared" si="0"/>
        <v>58</v>
      </c>
    </row>
    <row r="32" spans="1:50">
      <c r="A32" s="73" t="s">
        <v>69</v>
      </c>
      <c r="B32" s="74" t="s">
        <v>70</v>
      </c>
      <c r="C32" s="12"/>
      <c r="D32" s="12"/>
      <c r="E32" s="12"/>
      <c r="F32" s="98"/>
      <c r="G32" s="98"/>
      <c r="H32" s="98"/>
      <c r="I32" s="98"/>
      <c r="J32" s="12"/>
      <c r="K32" s="12"/>
      <c r="L32" s="75"/>
      <c r="M32" s="75"/>
      <c r="N32" s="12"/>
      <c r="O32" s="12">
        <f t="shared" si="1"/>
        <v>0</v>
      </c>
      <c r="P32" s="12"/>
      <c r="Q32" s="12">
        <f t="shared" si="2"/>
        <v>0</v>
      </c>
      <c r="R32" s="12"/>
      <c r="S32" s="12"/>
      <c r="T32" s="12"/>
      <c r="U32" s="99"/>
      <c r="V32" s="99"/>
      <c r="W32" s="99"/>
      <c r="X32" s="99"/>
      <c r="Y32" s="99"/>
      <c r="Z32" s="99"/>
      <c r="AA32" s="99"/>
      <c r="AB32" s="78"/>
      <c r="AC32" s="78"/>
      <c r="AD32" s="78"/>
      <c r="AE32" s="75"/>
      <c r="AF32" s="75"/>
      <c r="AG32" s="12">
        <v>2</v>
      </c>
      <c r="AH32" s="12"/>
      <c r="AI32" s="12">
        <v>5</v>
      </c>
      <c r="AJ32" s="12"/>
      <c r="AK32" s="12">
        <f t="shared" si="3"/>
        <v>7</v>
      </c>
      <c r="AL32" s="78"/>
      <c r="AM32" s="12"/>
      <c r="AN32" s="12"/>
      <c r="AO32" s="12"/>
      <c r="AP32" s="12">
        <f t="shared" si="4"/>
        <v>0</v>
      </c>
      <c r="AQ32" s="12"/>
      <c r="AR32" s="12"/>
      <c r="AS32" s="12"/>
      <c r="AT32" s="78"/>
      <c r="AU32" s="75"/>
      <c r="AV32" s="12">
        <f t="shared" si="5"/>
        <v>0</v>
      </c>
      <c r="AW32" s="12">
        <v>50</v>
      </c>
      <c r="AX32" s="12">
        <f t="shared" si="0"/>
        <v>57</v>
      </c>
    </row>
    <row r="33" spans="1:50">
      <c r="A33" s="73" t="s">
        <v>71</v>
      </c>
      <c r="B33" s="74" t="s">
        <v>72</v>
      </c>
      <c r="C33" s="12"/>
      <c r="D33" s="12"/>
      <c r="E33" s="12">
        <v>2</v>
      </c>
      <c r="F33" s="98"/>
      <c r="G33" s="98"/>
      <c r="H33" s="98"/>
      <c r="I33" s="98"/>
      <c r="J33" s="12"/>
      <c r="K33" s="12"/>
      <c r="L33" s="75"/>
      <c r="M33" s="75"/>
      <c r="N33" s="12"/>
      <c r="O33" s="12">
        <f t="shared" si="1"/>
        <v>2</v>
      </c>
      <c r="P33" s="12"/>
      <c r="Q33" s="12">
        <f t="shared" si="2"/>
        <v>0</v>
      </c>
      <c r="R33" s="12"/>
      <c r="S33" s="12"/>
      <c r="T33" s="12">
        <v>3</v>
      </c>
      <c r="U33" s="99"/>
      <c r="V33" s="99"/>
      <c r="W33" s="99"/>
      <c r="X33" s="99"/>
      <c r="Y33" s="99"/>
      <c r="Z33" s="99"/>
      <c r="AA33" s="99"/>
      <c r="AB33" s="78"/>
      <c r="AC33" s="78"/>
      <c r="AD33" s="78"/>
      <c r="AE33" s="75"/>
      <c r="AF33" s="75"/>
      <c r="AG33" s="12"/>
      <c r="AH33" s="12"/>
      <c r="AI33" s="12"/>
      <c r="AJ33" s="12"/>
      <c r="AK33" s="12">
        <f t="shared" si="3"/>
        <v>3</v>
      </c>
      <c r="AL33" s="78"/>
      <c r="AM33" s="27"/>
      <c r="AN33" s="27"/>
      <c r="AO33" s="27"/>
      <c r="AP33" s="12">
        <f t="shared" si="4"/>
        <v>0</v>
      </c>
      <c r="AQ33" s="12"/>
      <c r="AR33" s="12"/>
      <c r="AS33" s="12"/>
      <c r="AT33" s="78"/>
      <c r="AU33" s="75"/>
      <c r="AV33" s="12">
        <f t="shared" si="5"/>
        <v>0</v>
      </c>
      <c r="AW33" s="12">
        <v>50</v>
      </c>
      <c r="AX33" s="12">
        <f t="shared" si="0"/>
        <v>55</v>
      </c>
    </row>
    <row r="34" spans="1:50">
      <c r="A34" s="73" t="s">
        <v>73</v>
      </c>
      <c r="B34" s="74" t="s">
        <v>74</v>
      </c>
      <c r="C34" s="12"/>
      <c r="D34" s="12"/>
      <c r="E34" s="12"/>
      <c r="F34" s="114"/>
      <c r="G34" s="98"/>
      <c r="H34" s="98"/>
      <c r="I34" s="98"/>
      <c r="J34" s="12"/>
      <c r="K34" s="34"/>
      <c r="L34" s="75"/>
      <c r="M34" s="75"/>
      <c r="N34" s="12"/>
      <c r="O34" s="12">
        <f t="shared" si="1"/>
        <v>0</v>
      </c>
      <c r="P34" s="12"/>
      <c r="Q34" s="12">
        <f t="shared" si="2"/>
        <v>0</v>
      </c>
      <c r="R34" s="12"/>
      <c r="S34" s="12"/>
      <c r="T34" s="34"/>
      <c r="U34" s="99"/>
      <c r="V34" s="99"/>
      <c r="W34" s="99"/>
      <c r="X34" s="99"/>
      <c r="Y34" s="99"/>
      <c r="Z34" s="99"/>
      <c r="AA34" s="99"/>
      <c r="AB34" s="70"/>
      <c r="AC34" s="70"/>
      <c r="AD34" s="70"/>
      <c r="AE34" s="75"/>
      <c r="AF34" s="75"/>
      <c r="AG34" s="12">
        <v>2</v>
      </c>
      <c r="AH34" s="12"/>
      <c r="AI34" s="12"/>
      <c r="AJ34" s="12"/>
      <c r="AK34" s="12">
        <f t="shared" si="3"/>
        <v>2</v>
      </c>
      <c r="AL34" s="70"/>
      <c r="AM34" s="12"/>
      <c r="AN34" s="12"/>
      <c r="AO34" s="12"/>
      <c r="AP34" s="12">
        <f t="shared" si="4"/>
        <v>0</v>
      </c>
      <c r="AQ34" s="12"/>
      <c r="AR34" s="12"/>
      <c r="AS34" s="12"/>
      <c r="AT34" s="70"/>
      <c r="AU34" s="75"/>
      <c r="AV34" s="12">
        <f t="shared" si="5"/>
        <v>0</v>
      </c>
      <c r="AW34" s="12">
        <v>50</v>
      </c>
      <c r="AX34" s="12">
        <f t="shared" si="0"/>
        <v>52</v>
      </c>
    </row>
    <row r="35" spans="1:50">
      <c r="A35" s="73" t="s">
        <v>75</v>
      </c>
      <c r="B35" s="74" t="s">
        <v>76</v>
      </c>
      <c r="C35" s="12"/>
      <c r="D35" s="12"/>
      <c r="E35" s="12"/>
      <c r="F35" s="98"/>
      <c r="G35" s="98"/>
      <c r="H35" s="98"/>
      <c r="I35" s="98"/>
      <c r="J35" s="12"/>
      <c r="K35" s="12"/>
      <c r="L35" s="75"/>
      <c r="M35" s="75"/>
      <c r="N35" s="12"/>
      <c r="O35" s="12">
        <f t="shared" si="1"/>
        <v>0</v>
      </c>
      <c r="P35" s="12"/>
      <c r="Q35" s="12">
        <f t="shared" si="2"/>
        <v>0</v>
      </c>
      <c r="R35" s="12"/>
      <c r="S35" s="12"/>
      <c r="T35" s="12">
        <v>3</v>
      </c>
      <c r="U35" s="99"/>
      <c r="V35" s="99"/>
      <c r="W35" s="99"/>
      <c r="X35" s="99"/>
      <c r="Y35" s="99"/>
      <c r="Z35" s="99"/>
      <c r="AA35" s="99"/>
      <c r="AB35" s="78"/>
      <c r="AC35" s="78"/>
      <c r="AD35" s="78"/>
      <c r="AE35" s="75"/>
      <c r="AF35" s="75"/>
      <c r="AG35" s="12"/>
      <c r="AH35" s="12"/>
      <c r="AI35" s="12"/>
      <c r="AJ35" s="12"/>
      <c r="AK35" s="12">
        <f t="shared" si="3"/>
        <v>3</v>
      </c>
      <c r="AL35" s="78"/>
      <c r="AM35" s="12"/>
      <c r="AN35" s="12"/>
      <c r="AO35" s="12"/>
      <c r="AP35" s="12">
        <f t="shared" si="4"/>
        <v>0</v>
      </c>
      <c r="AQ35" s="12"/>
      <c r="AR35" s="12"/>
      <c r="AS35" s="12"/>
      <c r="AT35" s="78"/>
      <c r="AU35" s="75"/>
      <c r="AV35" s="12">
        <f t="shared" si="5"/>
        <v>0</v>
      </c>
      <c r="AW35" s="12">
        <v>50</v>
      </c>
      <c r="AX35" s="12">
        <f t="shared" si="0"/>
        <v>53</v>
      </c>
    </row>
    <row r="36" spans="1:50">
      <c r="A36" s="73" t="s">
        <v>77</v>
      </c>
      <c r="B36" s="74" t="s">
        <v>78</v>
      </c>
      <c r="C36" s="12"/>
      <c r="D36" s="12"/>
      <c r="E36" s="12"/>
      <c r="F36" s="98"/>
      <c r="G36" s="98"/>
      <c r="H36" s="98"/>
      <c r="I36" s="98"/>
      <c r="J36" s="12"/>
      <c r="K36" s="12"/>
      <c r="L36" s="75"/>
      <c r="M36" s="75"/>
      <c r="N36" s="12"/>
      <c r="O36" s="12">
        <f t="shared" si="1"/>
        <v>0</v>
      </c>
      <c r="P36" s="12"/>
      <c r="Q36" s="12">
        <f t="shared" si="2"/>
        <v>0</v>
      </c>
      <c r="R36" s="12"/>
      <c r="S36" s="12"/>
      <c r="T36" s="12"/>
      <c r="U36" s="99"/>
      <c r="V36" s="99"/>
      <c r="W36" s="99"/>
      <c r="X36" s="99"/>
      <c r="Y36" s="99"/>
      <c r="Z36" s="99"/>
      <c r="AA36" s="99"/>
      <c r="AB36" s="78"/>
      <c r="AC36" s="78"/>
      <c r="AD36" s="78"/>
      <c r="AE36" s="75"/>
      <c r="AF36" s="75"/>
      <c r="AG36" s="12"/>
      <c r="AH36" s="12"/>
      <c r="AI36" s="12"/>
      <c r="AJ36" s="12"/>
      <c r="AK36" s="12">
        <f t="shared" si="3"/>
        <v>0</v>
      </c>
      <c r="AL36" s="78"/>
      <c r="AM36" s="12"/>
      <c r="AN36" s="12"/>
      <c r="AO36" s="12"/>
      <c r="AP36" s="12">
        <f t="shared" si="4"/>
        <v>0</v>
      </c>
      <c r="AQ36" s="12"/>
      <c r="AR36" s="12"/>
      <c r="AS36" s="12"/>
      <c r="AT36" s="78"/>
      <c r="AU36" s="75"/>
      <c r="AV36" s="12">
        <f t="shared" si="5"/>
        <v>0</v>
      </c>
      <c r="AW36" s="12">
        <v>50</v>
      </c>
      <c r="AX36" s="12">
        <f t="shared" si="0"/>
        <v>50</v>
      </c>
    </row>
    <row r="37" spans="1:50">
      <c r="A37" s="73" t="s">
        <v>79</v>
      </c>
      <c r="B37" s="74" t="s">
        <v>80</v>
      </c>
      <c r="C37" s="12"/>
      <c r="D37" s="12"/>
      <c r="E37" s="12"/>
      <c r="F37" s="98"/>
      <c r="G37" s="98"/>
      <c r="H37" s="98"/>
      <c r="I37" s="98"/>
      <c r="J37" s="12"/>
      <c r="K37" s="12"/>
      <c r="L37" s="75"/>
      <c r="M37" s="75"/>
      <c r="N37" s="12"/>
      <c r="O37" s="12">
        <f t="shared" si="1"/>
        <v>0</v>
      </c>
      <c r="P37" s="12"/>
      <c r="Q37" s="12">
        <f t="shared" si="2"/>
        <v>0</v>
      </c>
      <c r="R37" s="12"/>
      <c r="S37" s="12"/>
      <c r="T37" s="12"/>
      <c r="U37" s="99"/>
      <c r="V37" s="99"/>
      <c r="W37" s="99"/>
      <c r="X37" s="99"/>
      <c r="Y37" s="99"/>
      <c r="Z37" s="99"/>
      <c r="AA37" s="99"/>
      <c r="AB37" s="70"/>
      <c r="AC37" s="70"/>
      <c r="AD37" s="70"/>
      <c r="AE37" s="75"/>
      <c r="AF37" s="75"/>
      <c r="AG37" s="12"/>
      <c r="AH37" s="12"/>
      <c r="AI37" s="12">
        <v>5</v>
      </c>
      <c r="AJ37" s="12"/>
      <c r="AK37" s="12">
        <f t="shared" si="3"/>
        <v>5</v>
      </c>
      <c r="AL37" s="70"/>
      <c r="AM37" s="12"/>
      <c r="AN37" s="12"/>
      <c r="AO37" s="12"/>
      <c r="AP37" s="12">
        <f t="shared" si="4"/>
        <v>0</v>
      </c>
      <c r="AQ37" s="12"/>
      <c r="AR37" s="12"/>
      <c r="AS37" s="12"/>
      <c r="AT37" s="70"/>
      <c r="AU37" s="75"/>
      <c r="AV37" s="12">
        <f t="shared" si="5"/>
        <v>0</v>
      </c>
      <c r="AW37" s="12">
        <v>50</v>
      </c>
      <c r="AX37" s="12">
        <f t="shared" si="0"/>
        <v>55</v>
      </c>
    </row>
    <row r="38" spans="1:50">
      <c r="A38" s="73" t="s">
        <v>81</v>
      </c>
      <c r="B38" s="74" t="s">
        <v>82</v>
      </c>
      <c r="C38" s="12"/>
      <c r="D38" s="12"/>
      <c r="E38" s="12"/>
      <c r="F38" s="98"/>
      <c r="G38" s="98"/>
      <c r="H38" s="98"/>
      <c r="I38" s="98"/>
      <c r="J38" s="12"/>
      <c r="K38" s="12"/>
      <c r="L38" s="75"/>
      <c r="M38" s="75"/>
      <c r="N38" s="12"/>
      <c r="O38" s="12">
        <f t="shared" si="1"/>
        <v>0</v>
      </c>
      <c r="P38" s="12"/>
      <c r="Q38" s="12">
        <f t="shared" si="2"/>
        <v>0</v>
      </c>
      <c r="R38" s="12"/>
      <c r="S38" s="12"/>
      <c r="T38" s="12"/>
      <c r="U38" s="99"/>
      <c r="V38" s="99"/>
      <c r="W38" s="99"/>
      <c r="X38" s="99"/>
      <c r="Y38" s="99"/>
      <c r="Z38" s="99"/>
      <c r="AA38" s="99"/>
      <c r="AB38" s="70"/>
      <c r="AC38" s="70"/>
      <c r="AD38" s="70"/>
      <c r="AE38" s="75"/>
      <c r="AF38" s="75"/>
      <c r="AG38" s="12"/>
      <c r="AH38" s="12"/>
      <c r="AI38" s="12"/>
      <c r="AJ38" s="12">
        <v>6</v>
      </c>
      <c r="AK38" s="12">
        <f t="shared" si="3"/>
        <v>6</v>
      </c>
      <c r="AL38" s="70"/>
      <c r="AM38" s="12"/>
      <c r="AN38" s="12"/>
      <c r="AO38" s="12"/>
      <c r="AP38" s="12">
        <f t="shared" si="4"/>
        <v>0</v>
      </c>
      <c r="AQ38" s="12"/>
      <c r="AR38" s="12"/>
      <c r="AS38" s="12"/>
      <c r="AT38" s="70"/>
      <c r="AU38" s="75"/>
      <c r="AV38" s="12">
        <f t="shared" si="5"/>
        <v>0</v>
      </c>
      <c r="AW38" s="12">
        <v>50</v>
      </c>
      <c r="AX38" s="12">
        <f t="shared" si="0"/>
        <v>56</v>
      </c>
    </row>
    <row r="39" spans="1:50">
      <c r="A39" s="73" t="s">
        <v>83</v>
      </c>
      <c r="B39" s="74" t="s">
        <v>84</v>
      </c>
      <c r="C39" s="12"/>
      <c r="D39" s="12"/>
      <c r="E39" s="12"/>
      <c r="F39" s="98"/>
      <c r="G39" s="98"/>
      <c r="H39" s="98"/>
      <c r="I39" s="98"/>
      <c r="J39" s="12"/>
      <c r="K39" s="12"/>
      <c r="L39" s="75"/>
      <c r="M39" s="75"/>
      <c r="N39" s="12"/>
      <c r="O39" s="12">
        <f t="shared" si="1"/>
        <v>0</v>
      </c>
      <c r="P39" s="12">
        <v>3</v>
      </c>
      <c r="Q39" s="12">
        <f t="shared" si="2"/>
        <v>3</v>
      </c>
      <c r="R39" s="12"/>
      <c r="S39" s="12"/>
      <c r="T39" s="12"/>
      <c r="U39" s="99"/>
      <c r="V39" s="99"/>
      <c r="W39" s="99"/>
      <c r="X39" s="99"/>
      <c r="Y39" s="99"/>
      <c r="Z39" s="99"/>
      <c r="AA39" s="99"/>
      <c r="AB39" s="79"/>
      <c r="AC39" s="79"/>
      <c r="AD39" s="79"/>
      <c r="AE39" s="75"/>
      <c r="AF39" s="75"/>
      <c r="AG39" s="12"/>
      <c r="AH39" s="12"/>
      <c r="AI39" s="12"/>
      <c r="AJ39" s="12"/>
      <c r="AK39" s="12">
        <f t="shared" si="3"/>
        <v>0</v>
      </c>
      <c r="AL39" s="79"/>
      <c r="AM39" s="12"/>
      <c r="AN39" s="12"/>
      <c r="AO39" s="12"/>
      <c r="AP39" s="12">
        <f t="shared" si="4"/>
        <v>0</v>
      </c>
      <c r="AQ39" s="12"/>
      <c r="AR39" s="12"/>
      <c r="AS39" s="12"/>
      <c r="AT39" s="79"/>
      <c r="AU39" s="75"/>
      <c r="AV39" s="12">
        <f t="shared" si="5"/>
        <v>0</v>
      </c>
      <c r="AW39" s="12">
        <v>50</v>
      </c>
      <c r="AX39" s="12">
        <f t="shared" si="0"/>
        <v>53</v>
      </c>
    </row>
    <row r="40" spans="1:50">
      <c r="A40" s="73" t="s">
        <v>85</v>
      </c>
      <c r="B40" s="12" t="s">
        <v>86</v>
      </c>
      <c r="C40" s="12"/>
      <c r="D40" s="12"/>
      <c r="E40" s="12"/>
      <c r="F40" s="98"/>
      <c r="G40" s="98"/>
      <c r="H40" s="98"/>
      <c r="I40" s="98"/>
      <c r="J40" s="12"/>
      <c r="K40" s="12"/>
      <c r="L40" s="75"/>
      <c r="M40" s="75"/>
      <c r="N40" s="12"/>
      <c r="O40" s="12">
        <f t="shared" si="1"/>
        <v>0</v>
      </c>
      <c r="P40" s="12"/>
      <c r="Q40" s="12">
        <f t="shared" si="2"/>
        <v>0</v>
      </c>
      <c r="R40" s="12"/>
      <c r="S40" s="12"/>
      <c r="T40" s="12"/>
      <c r="U40" s="99"/>
      <c r="V40" s="99"/>
      <c r="W40" s="99"/>
      <c r="X40" s="99"/>
      <c r="Y40" s="99"/>
      <c r="Z40" s="99"/>
      <c r="AA40" s="99"/>
      <c r="AB40" s="70"/>
      <c r="AC40" s="70"/>
      <c r="AD40" s="70"/>
      <c r="AE40" s="75"/>
      <c r="AF40" s="75"/>
      <c r="AG40" s="12"/>
      <c r="AH40" s="12"/>
      <c r="AI40" s="12"/>
      <c r="AJ40" s="12"/>
      <c r="AK40" s="12">
        <f t="shared" si="3"/>
        <v>0</v>
      </c>
      <c r="AL40" s="70"/>
      <c r="AM40" s="12"/>
      <c r="AN40" s="12"/>
      <c r="AO40" s="12"/>
      <c r="AP40" s="12">
        <f t="shared" si="4"/>
        <v>0</v>
      </c>
      <c r="AQ40" s="12"/>
      <c r="AR40" s="12"/>
      <c r="AS40" s="12"/>
      <c r="AT40" s="70"/>
      <c r="AU40" s="75"/>
      <c r="AV40" s="12">
        <f t="shared" si="5"/>
        <v>0</v>
      </c>
      <c r="AW40" s="12">
        <v>50</v>
      </c>
      <c r="AX40" s="12">
        <f t="shared" si="0"/>
        <v>50</v>
      </c>
    </row>
    <row r="41" spans="1:50" ht="15.6">
      <c r="A41" s="73" t="s">
        <v>87</v>
      </c>
      <c r="B41" s="80" t="s">
        <v>88</v>
      </c>
      <c r="C41" s="12"/>
      <c r="D41" s="12"/>
      <c r="E41" s="12"/>
      <c r="F41" s="98"/>
      <c r="G41" s="98"/>
      <c r="H41" s="98"/>
      <c r="I41" s="98"/>
      <c r="J41" s="12"/>
      <c r="K41" s="12"/>
      <c r="L41" s="75"/>
      <c r="M41" s="75"/>
      <c r="N41" s="12"/>
      <c r="O41" s="12">
        <f t="shared" si="1"/>
        <v>0</v>
      </c>
      <c r="P41" s="12"/>
      <c r="Q41" s="12">
        <f t="shared" si="2"/>
        <v>0</v>
      </c>
      <c r="R41" s="12"/>
      <c r="S41" s="12"/>
      <c r="T41" s="12"/>
      <c r="U41" s="99"/>
      <c r="V41" s="99"/>
      <c r="W41" s="99"/>
      <c r="X41" s="99"/>
      <c r="Y41" s="99"/>
      <c r="Z41" s="99"/>
      <c r="AA41" s="99"/>
      <c r="AB41" s="70">
        <v>4</v>
      </c>
      <c r="AC41" s="70">
        <v>4</v>
      </c>
      <c r="AD41" s="70">
        <v>2</v>
      </c>
      <c r="AE41" s="75"/>
      <c r="AF41" s="75"/>
      <c r="AG41" s="12"/>
      <c r="AH41" s="12"/>
      <c r="AI41" s="12"/>
      <c r="AJ41" s="12"/>
      <c r="AK41" s="12">
        <f t="shared" si="3"/>
        <v>10</v>
      </c>
      <c r="AL41" s="70">
        <v>2</v>
      </c>
      <c r="AM41" s="12"/>
      <c r="AN41" s="12"/>
      <c r="AO41" s="12"/>
      <c r="AP41" s="12">
        <f t="shared" si="4"/>
        <v>2</v>
      </c>
      <c r="AQ41" s="12"/>
      <c r="AR41" s="12"/>
      <c r="AS41" s="12"/>
      <c r="AT41" s="70">
        <v>2</v>
      </c>
      <c r="AU41" s="75"/>
      <c r="AV41" s="12">
        <f t="shared" si="5"/>
        <v>2</v>
      </c>
      <c r="AW41" s="12">
        <v>50</v>
      </c>
      <c r="AX41" s="12">
        <f t="shared" si="0"/>
        <v>64</v>
      </c>
    </row>
    <row r="42" spans="1:50">
      <c r="A42" s="73" t="s">
        <v>89</v>
      </c>
      <c r="B42" s="12" t="s">
        <v>90</v>
      </c>
      <c r="C42" s="12"/>
      <c r="D42" s="12"/>
      <c r="E42" s="12"/>
      <c r="F42" s="98"/>
      <c r="G42" s="98"/>
      <c r="H42" s="98"/>
      <c r="I42" s="98"/>
      <c r="J42" s="12"/>
      <c r="K42" s="12"/>
      <c r="L42" s="75"/>
      <c r="M42" s="75"/>
      <c r="N42" s="12"/>
      <c r="O42" s="12">
        <f t="shared" si="1"/>
        <v>0</v>
      </c>
      <c r="P42" s="12"/>
      <c r="Q42" s="12">
        <f t="shared" si="2"/>
        <v>0</v>
      </c>
      <c r="R42" s="12"/>
      <c r="S42" s="12"/>
      <c r="T42" s="12"/>
      <c r="U42" s="99"/>
      <c r="V42" s="99"/>
      <c r="W42" s="99"/>
      <c r="X42" s="99"/>
      <c r="Y42" s="99"/>
      <c r="Z42" s="99"/>
      <c r="AA42" s="99"/>
      <c r="AB42" s="70"/>
      <c r="AC42" s="70"/>
      <c r="AD42" s="70"/>
      <c r="AE42" s="75"/>
      <c r="AF42" s="75"/>
      <c r="AG42" s="12"/>
      <c r="AH42" s="12"/>
      <c r="AI42" s="12"/>
      <c r="AJ42" s="12"/>
      <c r="AK42" s="12">
        <f t="shared" si="3"/>
        <v>0</v>
      </c>
      <c r="AL42" s="70"/>
      <c r="AM42" s="12"/>
      <c r="AN42" s="12"/>
      <c r="AO42" s="12"/>
      <c r="AP42" s="12">
        <f t="shared" si="4"/>
        <v>0</v>
      </c>
      <c r="AQ42" s="12"/>
      <c r="AR42" s="12"/>
      <c r="AS42" s="12"/>
      <c r="AT42" s="70"/>
      <c r="AU42" s="75"/>
      <c r="AV42" s="12">
        <f t="shared" si="5"/>
        <v>0</v>
      </c>
      <c r="AW42" s="12">
        <v>50</v>
      </c>
      <c r="AX42" s="12">
        <f t="shared" si="0"/>
        <v>50</v>
      </c>
    </row>
    <row r="43" spans="1:50">
      <c r="A43" s="73" t="s">
        <v>91</v>
      </c>
      <c r="B43" s="12" t="s">
        <v>92</v>
      </c>
      <c r="C43" s="12"/>
      <c r="D43" s="12">
        <v>1</v>
      </c>
      <c r="E43" s="12">
        <v>2</v>
      </c>
      <c r="F43" s="98">
        <v>2</v>
      </c>
      <c r="G43" s="98">
        <v>2</v>
      </c>
      <c r="H43" s="98">
        <v>1</v>
      </c>
      <c r="I43" s="98">
        <v>2</v>
      </c>
      <c r="J43" s="12">
        <v>1</v>
      </c>
      <c r="K43" s="12">
        <v>1</v>
      </c>
      <c r="L43" s="75"/>
      <c r="M43" s="75"/>
      <c r="N43" s="12">
        <v>1</v>
      </c>
      <c r="O43" s="12" t="str">
        <f t="shared" si="1"/>
        <v>5</v>
      </c>
      <c r="P43" s="12"/>
      <c r="Q43" s="12">
        <f t="shared" si="2"/>
        <v>0</v>
      </c>
      <c r="R43" s="12"/>
      <c r="S43" s="12"/>
      <c r="T43" s="12">
        <v>3</v>
      </c>
      <c r="U43" s="99">
        <v>2</v>
      </c>
      <c r="V43" s="99">
        <v>10</v>
      </c>
      <c r="W43" s="99"/>
      <c r="X43" s="99"/>
      <c r="Y43" s="99"/>
      <c r="Z43" s="99"/>
      <c r="AA43" s="99"/>
      <c r="AB43" s="70"/>
      <c r="AC43" s="70"/>
      <c r="AD43" s="70"/>
      <c r="AE43" s="75"/>
      <c r="AF43" s="75"/>
      <c r="AG43" s="12"/>
      <c r="AH43" s="12"/>
      <c r="AI43" s="12"/>
      <c r="AJ43" s="12"/>
      <c r="AK43" s="12">
        <f t="shared" si="3"/>
        <v>15</v>
      </c>
      <c r="AL43" s="70"/>
      <c r="AM43" s="12"/>
      <c r="AN43" s="12"/>
      <c r="AO43" s="12"/>
      <c r="AP43" s="12">
        <f t="shared" si="4"/>
        <v>0</v>
      </c>
      <c r="AQ43" s="12"/>
      <c r="AR43" s="12"/>
      <c r="AS43" s="12"/>
      <c r="AT43" s="70"/>
      <c r="AU43" s="75"/>
      <c r="AV43" s="12">
        <f t="shared" si="5"/>
        <v>0</v>
      </c>
      <c r="AW43" s="12">
        <v>50</v>
      </c>
      <c r="AX43" s="12">
        <f t="shared" si="0"/>
        <v>70</v>
      </c>
    </row>
    <row r="44" spans="1:50">
      <c r="A44" s="73" t="s">
        <v>93</v>
      </c>
      <c r="B44" s="12" t="s">
        <v>94</v>
      </c>
      <c r="C44" s="12"/>
      <c r="D44" s="12"/>
      <c r="E44" s="12"/>
      <c r="F44" s="98"/>
      <c r="G44" s="98"/>
      <c r="H44" s="98"/>
      <c r="I44" s="98"/>
      <c r="J44" s="12"/>
      <c r="K44" s="12"/>
      <c r="L44" s="75"/>
      <c r="M44" s="75"/>
      <c r="N44" s="12"/>
      <c r="O44" s="12">
        <f t="shared" si="1"/>
        <v>0</v>
      </c>
      <c r="P44" s="12"/>
      <c r="Q44" s="12">
        <f t="shared" si="2"/>
        <v>0</v>
      </c>
      <c r="R44" s="12"/>
      <c r="S44" s="12"/>
      <c r="T44" s="12"/>
      <c r="U44" s="99"/>
      <c r="V44" s="99"/>
      <c r="W44" s="99"/>
      <c r="X44" s="99"/>
      <c r="Y44" s="99">
        <v>2</v>
      </c>
      <c r="Z44" s="99"/>
      <c r="AA44" s="99"/>
      <c r="AB44" s="12"/>
      <c r="AC44" s="12"/>
      <c r="AD44" s="12"/>
      <c r="AE44" s="75"/>
      <c r="AF44" s="75"/>
      <c r="AG44" s="12"/>
      <c r="AH44" s="12"/>
      <c r="AI44" s="12">
        <v>5</v>
      </c>
      <c r="AJ44" s="12"/>
      <c r="AK44" s="12">
        <f t="shared" si="3"/>
        <v>7</v>
      </c>
      <c r="AL44" s="12"/>
      <c r="AM44" s="12"/>
      <c r="AN44" s="12"/>
      <c r="AO44" s="12"/>
      <c r="AP44" s="12">
        <f t="shared" si="4"/>
        <v>0</v>
      </c>
      <c r="AQ44" s="12"/>
      <c r="AR44" s="12"/>
      <c r="AS44" s="12"/>
      <c r="AT44" s="12"/>
      <c r="AU44" s="12"/>
      <c r="AV44" s="12">
        <f t="shared" si="5"/>
        <v>0</v>
      </c>
      <c r="AW44" s="12">
        <v>50</v>
      </c>
      <c r="AX44" s="12">
        <f t="shared" si="0"/>
        <v>57</v>
      </c>
    </row>
    <row r="45" spans="1:50">
      <c r="A45" s="73" t="s">
        <v>95</v>
      </c>
      <c r="B45" s="12" t="s">
        <v>96</v>
      </c>
      <c r="C45" s="12"/>
      <c r="D45" s="12"/>
      <c r="E45" s="12"/>
      <c r="F45" s="12"/>
      <c r="G45" s="12"/>
      <c r="H45" s="12"/>
      <c r="I45" s="12"/>
      <c r="J45" s="12"/>
      <c r="K45" s="12"/>
      <c r="L45" s="75"/>
      <c r="M45" s="75"/>
      <c r="N45" s="12"/>
      <c r="O45" s="12">
        <f t="shared" si="1"/>
        <v>0</v>
      </c>
      <c r="P45" s="12"/>
      <c r="Q45" s="12">
        <f t="shared" si="2"/>
        <v>0</v>
      </c>
      <c r="R45" s="12"/>
      <c r="S45" s="12"/>
      <c r="T45" s="12"/>
      <c r="U45" s="99"/>
      <c r="V45" s="110">
        <v>10</v>
      </c>
      <c r="W45" s="110"/>
      <c r="X45" s="110"/>
      <c r="Y45" s="115"/>
      <c r="Z45" s="99"/>
      <c r="AA45" s="99"/>
      <c r="AB45" s="12"/>
      <c r="AC45" s="12"/>
      <c r="AD45" s="12"/>
      <c r="AE45" s="75"/>
      <c r="AF45" s="75"/>
      <c r="AG45" s="12"/>
      <c r="AH45" s="12"/>
      <c r="AI45" s="12"/>
      <c r="AJ45" s="12"/>
      <c r="AK45" s="12">
        <f t="shared" si="3"/>
        <v>10</v>
      </c>
      <c r="AL45" s="12"/>
      <c r="AM45" s="12"/>
      <c r="AN45" s="12"/>
      <c r="AO45" s="12"/>
      <c r="AP45" s="12">
        <f t="shared" si="4"/>
        <v>0</v>
      </c>
      <c r="AQ45" s="12"/>
      <c r="AR45" s="12"/>
      <c r="AS45" s="12"/>
      <c r="AT45" s="12"/>
      <c r="AU45" s="12"/>
      <c r="AV45" s="12">
        <f t="shared" si="5"/>
        <v>0</v>
      </c>
      <c r="AW45" s="12">
        <v>50</v>
      </c>
      <c r="AX45" s="12">
        <f t="shared" si="0"/>
        <v>60</v>
      </c>
    </row>
    <row r="46" spans="1:50">
      <c r="A46" s="73" t="s">
        <v>97</v>
      </c>
      <c r="B46" s="12" t="s">
        <v>98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>
        <f t="shared" si="1"/>
        <v>0</v>
      </c>
      <c r="P46" s="12"/>
      <c r="Q46" s="12">
        <f t="shared" si="2"/>
        <v>0</v>
      </c>
      <c r="R46" s="12">
        <v>3</v>
      </c>
      <c r="S46" s="12"/>
      <c r="T46" s="12">
        <v>3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75">
        <v>3</v>
      </c>
      <c r="AF46" s="75"/>
      <c r="AG46" s="12"/>
      <c r="AH46" s="12"/>
      <c r="AI46" s="12">
        <v>5</v>
      </c>
      <c r="AJ46" s="12"/>
      <c r="AK46" s="12">
        <f t="shared" si="3"/>
        <v>14</v>
      </c>
      <c r="AL46" s="12"/>
      <c r="AM46" s="12"/>
      <c r="AN46" s="12"/>
      <c r="AO46" s="12"/>
      <c r="AP46" s="12">
        <f t="shared" si="4"/>
        <v>0</v>
      </c>
      <c r="AQ46" s="12"/>
      <c r="AR46" s="12"/>
      <c r="AS46" s="12"/>
      <c r="AT46" s="12"/>
      <c r="AU46" s="12"/>
      <c r="AV46" s="12">
        <f t="shared" si="5"/>
        <v>0</v>
      </c>
      <c r="AW46" s="12">
        <v>50</v>
      </c>
      <c r="AX46" s="12">
        <f t="shared" si="0"/>
        <v>64</v>
      </c>
    </row>
    <row r="47" spans="1:50">
      <c r="A47" s="73" t="s">
        <v>893</v>
      </c>
      <c r="B47" s="20" t="s">
        <v>894</v>
      </c>
      <c r="C47" s="20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>
        <f t="shared" si="1"/>
        <v>0</v>
      </c>
      <c r="P47" s="12"/>
      <c r="Q47" s="12">
        <f t="shared" si="2"/>
        <v>0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>
        <f t="shared" si="3"/>
        <v>0</v>
      </c>
      <c r="AL47" s="12"/>
      <c r="AM47" s="12"/>
      <c r="AN47" s="12"/>
      <c r="AO47" s="12"/>
      <c r="AP47" s="12">
        <f t="shared" si="4"/>
        <v>0</v>
      </c>
      <c r="AQ47" s="12"/>
      <c r="AR47" s="12"/>
      <c r="AS47" s="12"/>
      <c r="AT47" s="12"/>
      <c r="AU47" s="12"/>
      <c r="AV47" s="12">
        <f t="shared" si="5"/>
        <v>0</v>
      </c>
      <c r="AW47" s="12">
        <v>50</v>
      </c>
      <c r="AX47" s="12">
        <f t="shared" si="0"/>
        <v>50</v>
      </c>
    </row>
  </sheetData>
  <mergeCells count="57">
    <mergeCell ref="AU5:AU6"/>
    <mergeCell ref="R2:AJ2"/>
    <mergeCell ref="AQ2:AU2"/>
    <mergeCell ref="G5:G6"/>
    <mergeCell ref="X5:X6"/>
    <mergeCell ref="AB5:AB6"/>
    <mergeCell ref="AC5:AC6"/>
    <mergeCell ref="AM5:AM6"/>
    <mergeCell ref="AN5:AN6"/>
    <mergeCell ref="AI5:AI6"/>
    <mergeCell ref="AJ5:AJ6"/>
    <mergeCell ref="AD5:AD6"/>
    <mergeCell ref="AE5:AE6"/>
    <mergeCell ref="AF5:AF6"/>
    <mergeCell ref="AG5:AG6"/>
    <mergeCell ref="AH5:AH6"/>
    <mergeCell ref="D5:D6"/>
    <mergeCell ref="L5:L6"/>
    <mergeCell ref="M5:M6"/>
    <mergeCell ref="N5:N6"/>
    <mergeCell ref="AA5:AA6"/>
    <mergeCell ref="I5:I6"/>
    <mergeCell ref="R5:R6"/>
    <mergeCell ref="Z5:Z6"/>
    <mergeCell ref="T5:T6"/>
    <mergeCell ref="U5:U6"/>
    <mergeCell ref="V5:V6"/>
    <mergeCell ref="Y5:Y6"/>
    <mergeCell ref="H5:H6"/>
    <mergeCell ref="J5:J6"/>
    <mergeCell ref="P5:P6"/>
    <mergeCell ref="S5:S6"/>
    <mergeCell ref="A1:B2"/>
    <mergeCell ref="C1:AX1"/>
    <mergeCell ref="C2:O2"/>
    <mergeCell ref="P2:Q2"/>
    <mergeCell ref="AL2:AO2"/>
    <mergeCell ref="AW2:AW6"/>
    <mergeCell ref="AX2:AX6"/>
    <mergeCell ref="A3:B3"/>
    <mergeCell ref="O3:O6"/>
    <mergeCell ref="Q3:Q6"/>
    <mergeCell ref="AK3:AK6"/>
    <mergeCell ref="AP3:AP6"/>
    <mergeCell ref="AV3:AV6"/>
    <mergeCell ref="A4:B4"/>
    <mergeCell ref="A5:B5"/>
    <mergeCell ref="C5:C6"/>
    <mergeCell ref="AR5:AR6"/>
    <mergeCell ref="AS5:AS6"/>
    <mergeCell ref="AT5:AT6"/>
    <mergeCell ref="AO5:AO6"/>
    <mergeCell ref="E5:E6"/>
    <mergeCell ref="F5:F6"/>
    <mergeCell ref="W5:W6"/>
    <mergeCell ref="AL5:AL6"/>
    <mergeCell ref="AQ5:AQ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workbookViewId="0">
      <selection activeCell="AE7" sqref="AE7:AE43"/>
    </sheetView>
  </sheetViews>
  <sheetFormatPr defaultColWidth="9" defaultRowHeight="14.4"/>
  <cols>
    <col min="1" max="2" width="10.77734375" style="11" customWidth="1"/>
    <col min="3" max="3" width="12" style="11" customWidth="1"/>
    <col min="4" max="6" width="15.77734375" style="11" customWidth="1"/>
    <col min="7" max="7" width="9" style="11"/>
    <col min="8" max="9" width="15.77734375" style="11" customWidth="1"/>
    <col min="10" max="10" width="9" style="11"/>
    <col min="11" max="14" width="15.77734375" style="11" customWidth="1"/>
    <col min="15" max="23" width="9" style="11"/>
    <col min="24" max="25" width="15.77734375" style="11" customWidth="1"/>
    <col min="26" max="26" width="9" style="11"/>
    <col min="27" max="30" width="15.77734375" style="11" customWidth="1"/>
    <col min="31" max="16384" width="9" style="11"/>
  </cols>
  <sheetData>
    <row r="1" spans="1:33" ht="35.25" customHeight="1">
      <c r="A1" s="153" t="s">
        <v>99</v>
      </c>
      <c r="B1" s="153"/>
      <c r="C1" s="153"/>
      <c r="D1" s="154" t="s">
        <v>854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</row>
    <row r="2" spans="1:33" ht="14.25" customHeight="1">
      <c r="A2" s="153"/>
      <c r="B2" s="153"/>
      <c r="C2" s="153"/>
      <c r="D2" s="150" t="s">
        <v>1085</v>
      </c>
      <c r="E2" s="150"/>
      <c r="F2" s="150"/>
      <c r="G2" s="150"/>
      <c r="H2" s="150" t="s">
        <v>1081</v>
      </c>
      <c r="I2" s="150"/>
      <c r="J2" s="150"/>
      <c r="K2" s="164" t="s">
        <v>1082</v>
      </c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25"/>
      <c r="X2" s="150" t="s">
        <v>1083</v>
      </c>
      <c r="Y2" s="150"/>
      <c r="Z2" s="25"/>
      <c r="AA2" s="150" t="s">
        <v>1084</v>
      </c>
      <c r="AB2" s="150"/>
      <c r="AC2" s="150"/>
      <c r="AD2" s="150"/>
      <c r="AE2" s="25"/>
      <c r="AF2" s="155" t="s">
        <v>802</v>
      </c>
      <c r="AG2" s="150" t="s">
        <v>0</v>
      </c>
    </row>
    <row r="3" spans="1:33" ht="28.8">
      <c r="A3" s="150" t="s">
        <v>1</v>
      </c>
      <c r="B3" s="150"/>
      <c r="C3" s="150"/>
      <c r="D3" s="12">
        <v>1.1299999999999999</v>
      </c>
      <c r="E3" s="12" t="s">
        <v>855</v>
      </c>
      <c r="F3" s="12"/>
      <c r="G3" s="150" t="s">
        <v>2</v>
      </c>
      <c r="H3" s="12"/>
      <c r="I3" s="12"/>
      <c r="J3" s="150" t="s">
        <v>3</v>
      </c>
      <c r="K3" s="12" t="s">
        <v>856</v>
      </c>
      <c r="L3" s="12">
        <v>11.25</v>
      </c>
      <c r="M3" s="12">
        <v>3.2</v>
      </c>
      <c r="N3" s="12">
        <v>3.21</v>
      </c>
      <c r="O3" s="12">
        <v>3.25</v>
      </c>
      <c r="P3" s="12">
        <v>3.14</v>
      </c>
      <c r="Q3" s="12">
        <v>4.12</v>
      </c>
      <c r="R3" s="12">
        <v>4.2300000000000004</v>
      </c>
      <c r="S3" s="12">
        <v>6.29</v>
      </c>
      <c r="T3" s="12">
        <v>6.13</v>
      </c>
      <c r="U3" s="12">
        <v>5.8</v>
      </c>
      <c r="V3" s="12">
        <v>2023.06</v>
      </c>
      <c r="W3" s="150" t="s">
        <v>4</v>
      </c>
      <c r="X3" s="12" t="s">
        <v>857</v>
      </c>
      <c r="Y3" s="12"/>
      <c r="Z3" s="150" t="s">
        <v>5</v>
      </c>
      <c r="AA3" s="12" t="s">
        <v>858</v>
      </c>
      <c r="AB3" s="12" t="s">
        <v>859</v>
      </c>
      <c r="AC3" s="12">
        <v>3.1</v>
      </c>
      <c r="AD3" s="12"/>
      <c r="AE3" s="150" t="s">
        <v>6</v>
      </c>
      <c r="AF3" s="156"/>
      <c r="AG3" s="150"/>
    </row>
    <row r="4" spans="1:33" ht="79.95" customHeight="1">
      <c r="A4" s="150" t="s">
        <v>7</v>
      </c>
      <c r="B4" s="150"/>
      <c r="C4" s="150"/>
      <c r="D4" s="13" t="s">
        <v>860</v>
      </c>
      <c r="E4" s="13" t="s">
        <v>861</v>
      </c>
      <c r="F4" s="7"/>
      <c r="G4" s="150"/>
      <c r="H4" s="48"/>
      <c r="I4" s="7"/>
      <c r="J4" s="150"/>
      <c r="K4" s="30" t="s">
        <v>862</v>
      </c>
      <c r="L4" s="14" t="s">
        <v>863</v>
      </c>
      <c r="M4" s="49" t="s">
        <v>864</v>
      </c>
      <c r="N4" s="7" t="s">
        <v>865</v>
      </c>
      <c r="O4" s="30" t="s">
        <v>866</v>
      </c>
      <c r="P4" s="14" t="s">
        <v>867</v>
      </c>
      <c r="Q4" s="14" t="s">
        <v>868</v>
      </c>
      <c r="R4" s="14" t="s">
        <v>869</v>
      </c>
      <c r="S4" s="13" t="s">
        <v>100</v>
      </c>
      <c r="T4" s="13" t="s">
        <v>101</v>
      </c>
      <c r="U4" s="13" t="s">
        <v>102</v>
      </c>
      <c r="V4" s="13" t="s">
        <v>103</v>
      </c>
      <c r="W4" s="150"/>
      <c r="X4" s="8" t="s">
        <v>870</v>
      </c>
      <c r="Y4" s="50"/>
      <c r="Z4" s="150"/>
      <c r="AA4" s="42" t="s">
        <v>871</v>
      </c>
      <c r="AB4" s="7" t="s">
        <v>872</v>
      </c>
      <c r="AC4" s="7" t="s">
        <v>873</v>
      </c>
      <c r="AD4" s="8"/>
      <c r="AE4" s="150"/>
      <c r="AF4" s="156"/>
      <c r="AG4" s="150"/>
    </row>
    <row r="5" spans="1:33" ht="15.6" customHeight="1">
      <c r="A5" s="150" t="s">
        <v>12</v>
      </c>
      <c r="B5" s="150"/>
      <c r="C5" s="150"/>
      <c r="D5" s="149" t="s">
        <v>104</v>
      </c>
      <c r="E5" s="149" t="s">
        <v>104</v>
      </c>
      <c r="F5" s="149"/>
      <c r="G5" s="150"/>
      <c r="H5" s="149"/>
      <c r="I5" s="149"/>
      <c r="J5" s="150"/>
      <c r="K5" s="149" t="s">
        <v>13</v>
      </c>
      <c r="L5" s="149" t="s">
        <v>104</v>
      </c>
      <c r="M5" s="149" t="s">
        <v>874</v>
      </c>
      <c r="N5" s="149" t="s">
        <v>104</v>
      </c>
      <c r="O5" s="151" t="s">
        <v>104</v>
      </c>
      <c r="P5" s="149" t="s">
        <v>104</v>
      </c>
      <c r="Q5" s="149" t="s">
        <v>104</v>
      </c>
      <c r="R5" s="149" t="s">
        <v>104</v>
      </c>
      <c r="S5" s="149" t="s">
        <v>104</v>
      </c>
      <c r="T5" s="149" t="s">
        <v>104</v>
      </c>
      <c r="U5" s="149" t="s">
        <v>104</v>
      </c>
      <c r="V5" s="149" t="s">
        <v>104</v>
      </c>
      <c r="W5" s="150"/>
      <c r="X5" s="149" t="s">
        <v>104</v>
      </c>
      <c r="Y5" s="149"/>
      <c r="Z5" s="150"/>
      <c r="AA5" s="149" t="s">
        <v>104</v>
      </c>
      <c r="AB5" s="149"/>
      <c r="AC5" s="149" t="s">
        <v>104</v>
      </c>
      <c r="AD5" s="149"/>
      <c r="AE5" s="150"/>
      <c r="AF5" s="156"/>
      <c r="AG5" s="150"/>
    </row>
    <row r="6" spans="1:33" ht="15.6">
      <c r="A6" s="150" t="s">
        <v>17</v>
      </c>
      <c r="B6" s="150"/>
      <c r="C6" s="25" t="s">
        <v>18</v>
      </c>
      <c r="D6" s="149"/>
      <c r="E6" s="149"/>
      <c r="F6" s="149"/>
      <c r="G6" s="150"/>
      <c r="H6" s="149"/>
      <c r="I6" s="149"/>
      <c r="J6" s="150"/>
      <c r="K6" s="149"/>
      <c r="L6" s="149"/>
      <c r="M6" s="149"/>
      <c r="N6" s="149"/>
      <c r="O6" s="152"/>
      <c r="P6" s="149"/>
      <c r="Q6" s="149"/>
      <c r="R6" s="149"/>
      <c r="S6" s="149"/>
      <c r="T6" s="149"/>
      <c r="U6" s="149"/>
      <c r="V6" s="149"/>
      <c r="W6" s="150"/>
      <c r="X6" s="149"/>
      <c r="Y6" s="149"/>
      <c r="Z6" s="150"/>
      <c r="AA6" s="149"/>
      <c r="AB6" s="149"/>
      <c r="AC6" s="149"/>
      <c r="AD6" s="149"/>
      <c r="AE6" s="150"/>
      <c r="AF6" s="157"/>
      <c r="AG6" s="150"/>
    </row>
    <row r="7" spans="1:33">
      <c r="A7" s="198" t="s">
        <v>105</v>
      </c>
      <c r="B7" s="198"/>
      <c r="C7" s="51" t="s">
        <v>106</v>
      </c>
      <c r="D7" s="12"/>
      <c r="E7" s="12"/>
      <c r="F7" s="12"/>
      <c r="G7" s="12">
        <f>IF(SUM(D7:F7)&gt;5,"5",SUM(D7:F7))</f>
        <v>0</v>
      </c>
      <c r="H7" s="12"/>
      <c r="I7" s="12"/>
      <c r="J7" s="12">
        <f>IF(SUM(H7:I7)&gt;10,"10",IF(SUM(H7:I7)&lt;0,"0",SUM(H7:I7)))</f>
        <v>0</v>
      </c>
      <c r="K7" s="12"/>
      <c r="L7" s="12"/>
      <c r="M7" s="12"/>
      <c r="N7" s="12"/>
      <c r="O7" s="12"/>
      <c r="P7" s="12"/>
      <c r="Q7" s="12"/>
      <c r="R7" s="12"/>
      <c r="S7" s="14"/>
      <c r="T7" s="14"/>
      <c r="U7" s="14"/>
      <c r="V7" s="12"/>
      <c r="W7" s="12">
        <f>IF(SUM(K7:V7)&gt;20,"20",SUM(K7:V7))</f>
        <v>0</v>
      </c>
      <c r="X7" s="12"/>
      <c r="Y7" s="12"/>
      <c r="Z7" s="12">
        <f>IF(SUM(X7:Y7)&gt;5,"5",SUM(X7:Y7))</f>
        <v>0</v>
      </c>
      <c r="AA7" s="12"/>
      <c r="AB7" s="12"/>
      <c r="AC7" s="12"/>
      <c r="AD7" s="12"/>
      <c r="AE7" s="12">
        <f>IF(SUM(AA7:AD7)&gt;10,"10",SUM(AA7:AD7))</f>
        <v>0</v>
      </c>
      <c r="AF7" s="12">
        <v>50</v>
      </c>
      <c r="AG7" s="12">
        <f>SUM(AE7+Z7+W7+J7+G7+AF7)</f>
        <v>50</v>
      </c>
    </row>
    <row r="8" spans="1:33">
      <c r="A8" s="198" t="s">
        <v>107</v>
      </c>
      <c r="B8" s="198"/>
      <c r="C8" s="51" t="s">
        <v>108</v>
      </c>
      <c r="D8" s="12"/>
      <c r="E8" s="12"/>
      <c r="F8" s="12"/>
      <c r="G8" s="12">
        <f t="shared" ref="G8:G43" si="0">IF(SUM(D8:F8)&gt;5,"5",SUM(D8:F8))</f>
        <v>0</v>
      </c>
      <c r="H8" s="12"/>
      <c r="I8" s="12"/>
      <c r="J8" s="12">
        <f t="shared" ref="J8:J43" si="1">IF(SUM(H8:I8)&gt;10,"10",IF(SUM(H8:I8)&lt;0,"0",SUM(H8:I8)))</f>
        <v>0</v>
      </c>
      <c r="K8" s="12"/>
      <c r="L8" s="12"/>
      <c r="M8" s="12"/>
      <c r="N8" s="12"/>
      <c r="O8" s="12"/>
      <c r="P8" s="12"/>
      <c r="Q8" s="12"/>
      <c r="R8" s="12"/>
      <c r="S8" s="14"/>
      <c r="T8" s="13"/>
      <c r="U8" s="13"/>
      <c r="V8" s="12"/>
      <c r="W8" s="12">
        <f t="shared" ref="W8:W43" si="2">IF(SUM(K8:V8)&gt;20,"20",SUM(K8:V8))</f>
        <v>0</v>
      </c>
      <c r="X8" s="12"/>
      <c r="Y8" s="12"/>
      <c r="Z8" s="12">
        <f t="shared" ref="Z8:Z43" si="3">IF(SUM(X8:Y8)&gt;5,"5",SUM(X8:Y8))</f>
        <v>0</v>
      </c>
      <c r="AA8" s="12"/>
      <c r="AB8" s="12">
        <v>3</v>
      </c>
      <c r="AC8" s="12"/>
      <c r="AD8" s="12"/>
      <c r="AE8" s="12">
        <f t="shared" ref="AE8:AE43" si="4">IF(SUM(AA8:AD8)&gt;10,"10",SUM(AA8:AD8))</f>
        <v>3</v>
      </c>
      <c r="AF8" s="12">
        <v>50</v>
      </c>
      <c r="AG8" s="12">
        <f t="shared" ref="AG8:AG43" si="5">SUM(AE8+Z8+W8+J8+G8+AF8)</f>
        <v>53</v>
      </c>
    </row>
    <row r="9" spans="1:33">
      <c r="A9" s="198" t="s">
        <v>109</v>
      </c>
      <c r="B9" s="198"/>
      <c r="C9" s="51" t="s">
        <v>110</v>
      </c>
      <c r="D9" s="12"/>
      <c r="E9" s="12"/>
      <c r="F9" s="12"/>
      <c r="G9" s="12">
        <f t="shared" si="0"/>
        <v>0</v>
      </c>
      <c r="H9" s="12"/>
      <c r="I9" s="12"/>
      <c r="J9" s="12">
        <f t="shared" si="1"/>
        <v>0</v>
      </c>
      <c r="K9" s="12"/>
      <c r="L9" s="12"/>
      <c r="M9" s="12"/>
      <c r="N9" s="12"/>
      <c r="O9" s="12"/>
      <c r="P9" s="12"/>
      <c r="Q9" s="12"/>
      <c r="R9" s="12"/>
      <c r="S9" s="14"/>
      <c r="T9" s="13"/>
      <c r="U9" s="13"/>
      <c r="V9" s="12"/>
      <c r="W9" s="12">
        <f t="shared" si="2"/>
        <v>0</v>
      </c>
      <c r="X9" s="12"/>
      <c r="Y9" s="12"/>
      <c r="Z9" s="12">
        <f t="shared" si="3"/>
        <v>0</v>
      </c>
      <c r="AA9" s="12"/>
      <c r="AB9" s="12"/>
      <c r="AC9" s="12"/>
      <c r="AD9" s="12"/>
      <c r="AE9" s="12">
        <f t="shared" si="4"/>
        <v>0</v>
      </c>
      <c r="AF9" s="12">
        <v>50</v>
      </c>
      <c r="AG9" s="12">
        <f t="shared" si="5"/>
        <v>50</v>
      </c>
    </row>
    <row r="10" spans="1:33">
      <c r="A10" s="198" t="s">
        <v>111</v>
      </c>
      <c r="B10" s="198"/>
      <c r="C10" s="51" t="s">
        <v>112</v>
      </c>
      <c r="D10" s="12"/>
      <c r="E10" s="12"/>
      <c r="F10" s="12"/>
      <c r="G10" s="12">
        <f t="shared" si="0"/>
        <v>0</v>
      </c>
      <c r="H10" s="12"/>
      <c r="I10" s="12"/>
      <c r="J10" s="12">
        <f t="shared" si="1"/>
        <v>0</v>
      </c>
      <c r="K10" s="12"/>
      <c r="L10" s="12"/>
      <c r="M10" s="12"/>
      <c r="N10" s="12"/>
      <c r="O10" s="12"/>
      <c r="P10" s="12"/>
      <c r="Q10" s="12"/>
      <c r="R10" s="12"/>
      <c r="S10" s="14"/>
      <c r="T10" s="14"/>
      <c r="U10" s="14"/>
      <c r="V10" s="12"/>
      <c r="W10" s="12">
        <f t="shared" si="2"/>
        <v>0</v>
      </c>
      <c r="X10" s="12"/>
      <c r="Y10" s="12"/>
      <c r="Z10" s="12">
        <f t="shared" si="3"/>
        <v>0</v>
      </c>
      <c r="AA10" s="12"/>
      <c r="AB10" s="12"/>
      <c r="AC10" s="12"/>
      <c r="AD10" s="12"/>
      <c r="AE10" s="12">
        <f t="shared" si="4"/>
        <v>0</v>
      </c>
      <c r="AF10" s="12">
        <v>50</v>
      </c>
      <c r="AG10" s="12">
        <f t="shared" si="5"/>
        <v>50</v>
      </c>
    </row>
    <row r="11" spans="1:33" ht="15.6">
      <c r="A11" s="198" t="s">
        <v>113</v>
      </c>
      <c r="B11" s="198"/>
      <c r="C11" s="51" t="s">
        <v>114</v>
      </c>
      <c r="D11" s="12"/>
      <c r="E11" s="12"/>
      <c r="F11" s="12"/>
      <c r="G11" s="12">
        <f t="shared" si="0"/>
        <v>0</v>
      </c>
      <c r="H11" s="12"/>
      <c r="I11" s="12"/>
      <c r="J11" s="12">
        <f t="shared" si="1"/>
        <v>0</v>
      </c>
      <c r="K11" s="12"/>
      <c r="L11" s="12"/>
      <c r="M11" s="12"/>
      <c r="N11" s="12"/>
      <c r="O11" s="12"/>
      <c r="P11" s="12"/>
      <c r="Q11" s="12"/>
      <c r="R11" s="12"/>
      <c r="S11" s="14"/>
      <c r="T11" s="15"/>
      <c r="U11" s="15"/>
      <c r="V11" s="12"/>
      <c r="W11" s="12">
        <f t="shared" si="2"/>
        <v>0</v>
      </c>
      <c r="X11" s="12"/>
      <c r="Y11" s="12"/>
      <c r="Z11" s="12">
        <f t="shared" si="3"/>
        <v>0</v>
      </c>
      <c r="AA11" s="12"/>
      <c r="AB11" s="12"/>
      <c r="AC11" s="12"/>
      <c r="AD11" s="12"/>
      <c r="AE11" s="12">
        <f t="shared" si="4"/>
        <v>0</v>
      </c>
      <c r="AF11" s="12">
        <v>50</v>
      </c>
      <c r="AG11" s="12">
        <f t="shared" si="5"/>
        <v>50</v>
      </c>
    </row>
    <row r="12" spans="1:33" ht="15.6">
      <c r="A12" s="198" t="s">
        <v>115</v>
      </c>
      <c r="B12" s="198"/>
      <c r="C12" s="51" t="s">
        <v>116</v>
      </c>
      <c r="D12" s="12"/>
      <c r="E12" s="12"/>
      <c r="F12" s="12"/>
      <c r="G12" s="12">
        <f t="shared" si="0"/>
        <v>0</v>
      </c>
      <c r="H12" s="12"/>
      <c r="I12" s="12"/>
      <c r="J12" s="12">
        <f t="shared" si="1"/>
        <v>0</v>
      </c>
      <c r="K12" s="12"/>
      <c r="L12" s="12"/>
      <c r="M12" s="12"/>
      <c r="N12" s="12"/>
      <c r="O12" s="12"/>
      <c r="P12" s="12"/>
      <c r="Q12" s="12"/>
      <c r="R12" s="12"/>
      <c r="S12" s="14"/>
      <c r="T12" s="15"/>
      <c r="U12" s="15"/>
      <c r="V12" s="12"/>
      <c r="W12" s="12">
        <f t="shared" si="2"/>
        <v>0</v>
      </c>
      <c r="X12" s="12"/>
      <c r="Y12" s="12"/>
      <c r="Z12" s="12">
        <f t="shared" si="3"/>
        <v>0</v>
      </c>
      <c r="AA12" s="12"/>
      <c r="AB12" s="12"/>
      <c r="AC12" s="12"/>
      <c r="AD12" s="12"/>
      <c r="AE12" s="12">
        <f t="shared" si="4"/>
        <v>0</v>
      </c>
      <c r="AF12" s="12">
        <v>50</v>
      </c>
      <c r="AG12" s="12">
        <f t="shared" si="5"/>
        <v>50</v>
      </c>
    </row>
    <row r="13" spans="1:33" ht="15.6">
      <c r="A13" s="198" t="s">
        <v>117</v>
      </c>
      <c r="B13" s="198"/>
      <c r="C13" s="51" t="s">
        <v>118</v>
      </c>
      <c r="D13" s="12"/>
      <c r="E13" s="12"/>
      <c r="F13" s="12"/>
      <c r="G13" s="12">
        <f t="shared" si="0"/>
        <v>0</v>
      </c>
      <c r="H13" s="12"/>
      <c r="I13" s="12"/>
      <c r="J13" s="12">
        <f t="shared" si="1"/>
        <v>0</v>
      </c>
      <c r="K13" s="12"/>
      <c r="L13" s="12"/>
      <c r="M13" s="12"/>
      <c r="N13" s="12"/>
      <c r="O13" s="12"/>
      <c r="P13" s="12"/>
      <c r="Q13" s="12"/>
      <c r="R13" s="12"/>
      <c r="S13" s="14"/>
      <c r="T13" s="15"/>
      <c r="U13" s="15"/>
      <c r="V13" s="12"/>
      <c r="W13" s="12">
        <f t="shared" si="2"/>
        <v>0</v>
      </c>
      <c r="X13" s="12"/>
      <c r="Y13" s="12"/>
      <c r="Z13" s="12">
        <f t="shared" si="3"/>
        <v>0</v>
      </c>
      <c r="AA13" s="12"/>
      <c r="AB13" s="12"/>
      <c r="AC13" s="12"/>
      <c r="AD13" s="12"/>
      <c r="AE13" s="12">
        <f t="shared" si="4"/>
        <v>0</v>
      </c>
      <c r="AF13" s="12">
        <v>50</v>
      </c>
      <c r="AG13" s="12">
        <f t="shared" si="5"/>
        <v>50</v>
      </c>
    </row>
    <row r="14" spans="1:33" ht="15.6">
      <c r="A14" s="198" t="s">
        <v>119</v>
      </c>
      <c r="B14" s="198"/>
      <c r="C14" s="51" t="s">
        <v>120</v>
      </c>
      <c r="D14" s="12"/>
      <c r="E14" s="12"/>
      <c r="F14" s="12"/>
      <c r="G14" s="12">
        <f t="shared" si="0"/>
        <v>0</v>
      </c>
      <c r="H14" s="12"/>
      <c r="I14" s="12"/>
      <c r="J14" s="12">
        <f t="shared" si="1"/>
        <v>0</v>
      </c>
      <c r="K14" s="12"/>
      <c r="L14" s="12"/>
      <c r="M14" s="12"/>
      <c r="N14" s="12"/>
      <c r="O14" s="12"/>
      <c r="P14" s="12"/>
      <c r="Q14" s="12"/>
      <c r="R14" s="12"/>
      <c r="S14" s="14"/>
      <c r="T14" s="15"/>
      <c r="U14" s="15"/>
      <c r="V14" s="12"/>
      <c r="W14" s="12">
        <f t="shared" si="2"/>
        <v>0</v>
      </c>
      <c r="X14" s="12"/>
      <c r="Y14" s="12"/>
      <c r="Z14" s="12">
        <f t="shared" si="3"/>
        <v>0</v>
      </c>
      <c r="AA14" s="12"/>
      <c r="AB14" s="12"/>
      <c r="AC14" s="12"/>
      <c r="AD14" s="12"/>
      <c r="AE14" s="12">
        <f t="shared" si="4"/>
        <v>0</v>
      </c>
      <c r="AF14" s="12">
        <v>50</v>
      </c>
      <c r="AG14" s="12">
        <f t="shared" si="5"/>
        <v>50</v>
      </c>
    </row>
    <row r="15" spans="1:33" ht="15.6">
      <c r="A15" s="198" t="s">
        <v>121</v>
      </c>
      <c r="B15" s="198"/>
      <c r="C15" s="51" t="s">
        <v>122</v>
      </c>
      <c r="D15" s="12"/>
      <c r="E15" s="12"/>
      <c r="F15" s="12"/>
      <c r="G15" s="12">
        <f t="shared" si="0"/>
        <v>0</v>
      </c>
      <c r="H15" s="12"/>
      <c r="I15" s="12"/>
      <c r="J15" s="12">
        <f t="shared" si="1"/>
        <v>0</v>
      </c>
      <c r="K15" s="12"/>
      <c r="L15" s="12"/>
      <c r="M15" s="12"/>
      <c r="N15" s="12"/>
      <c r="O15" s="12"/>
      <c r="P15" s="12"/>
      <c r="Q15" s="12"/>
      <c r="R15" s="12"/>
      <c r="S15" s="14"/>
      <c r="T15" s="15"/>
      <c r="U15" s="15"/>
      <c r="V15" s="12"/>
      <c r="W15" s="12">
        <f t="shared" si="2"/>
        <v>0</v>
      </c>
      <c r="X15" s="12"/>
      <c r="Y15" s="12"/>
      <c r="Z15" s="12">
        <f t="shared" si="3"/>
        <v>0</v>
      </c>
      <c r="AA15" s="12"/>
      <c r="AB15" s="12"/>
      <c r="AC15" s="12"/>
      <c r="AD15" s="12"/>
      <c r="AE15" s="12">
        <f t="shared" si="4"/>
        <v>0</v>
      </c>
      <c r="AF15" s="12">
        <v>50</v>
      </c>
      <c r="AG15" s="12">
        <f t="shared" si="5"/>
        <v>50</v>
      </c>
    </row>
    <row r="16" spans="1:33" ht="15.6">
      <c r="A16" s="198" t="s">
        <v>123</v>
      </c>
      <c r="B16" s="198"/>
      <c r="C16" s="51" t="s">
        <v>124</v>
      </c>
      <c r="D16" s="12"/>
      <c r="E16" s="12"/>
      <c r="F16" s="12"/>
      <c r="G16" s="12">
        <f t="shared" si="0"/>
        <v>0</v>
      </c>
      <c r="H16" s="12"/>
      <c r="I16" s="12"/>
      <c r="J16" s="12">
        <f t="shared" si="1"/>
        <v>0</v>
      </c>
      <c r="K16" s="12"/>
      <c r="L16" s="12"/>
      <c r="M16" s="12"/>
      <c r="N16" s="12"/>
      <c r="O16" s="12"/>
      <c r="P16" s="12"/>
      <c r="Q16" s="12"/>
      <c r="R16" s="12"/>
      <c r="S16" s="14"/>
      <c r="T16" s="15"/>
      <c r="U16" s="15"/>
      <c r="V16" s="12"/>
      <c r="W16" s="12">
        <f t="shared" si="2"/>
        <v>0</v>
      </c>
      <c r="X16" s="12"/>
      <c r="Y16" s="12"/>
      <c r="Z16" s="12">
        <f t="shared" si="3"/>
        <v>0</v>
      </c>
      <c r="AA16" s="12"/>
      <c r="AB16" s="12"/>
      <c r="AC16" s="12"/>
      <c r="AD16" s="12"/>
      <c r="AE16" s="12">
        <f t="shared" si="4"/>
        <v>0</v>
      </c>
      <c r="AF16" s="12">
        <v>50</v>
      </c>
      <c r="AG16" s="12">
        <f t="shared" si="5"/>
        <v>50</v>
      </c>
    </row>
    <row r="17" spans="1:33" ht="15.6">
      <c r="A17" s="198" t="s">
        <v>125</v>
      </c>
      <c r="B17" s="198"/>
      <c r="C17" s="51" t="s">
        <v>126</v>
      </c>
      <c r="D17" s="12">
        <v>2</v>
      </c>
      <c r="E17" s="12"/>
      <c r="F17" s="12"/>
      <c r="G17" s="12">
        <f t="shared" si="0"/>
        <v>2</v>
      </c>
      <c r="H17" s="12"/>
      <c r="I17" s="12"/>
      <c r="J17" s="12">
        <f t="shared" si="1"/>
        <v>0</v>
      </c>
      <c r="K17" s="12"/>
      <c r="L17" s="12"/>
      <c r="M17" s="12"/>
      <c r="N17" s="12"/>
      <c r="O17" s="12"/>
      <c r="P17" s="12"/>
      <c r="Q17" s="12">
        <v>2</v>
      </c>
      <c r="R17" s="12"/>
      <c r="S17" s="14"/>
      <c r="T17" s="15">
        <v>2</v>
      </c>
      <c r="U17" s="15"/>
      <c r="V17" s="15">
        <v>45</v>
      </c>
      <c r="W17" s="12" t="str">
        <f t="shared" si="2"/>
        <v>20</v>
      </c>
      <c r="X17" s="12"/>
      <c r="Y17" s="12"/>
      <c r="Z17" s="12">
        <f t="shared" si="3"/>
        <v>0</v>
      </c>
      <c r="AA17" s="12"/>
      <c r="AB17" s="12"/>
      <c r="AC17" s="12"/>
      <c r="AD17" s="12"/>
      <c r="AE17" s="12">
        <f t="shared" si="4"/>
        <v>0</v>
      </c>
      <c r="AF17" s="12">
        <v>50</v>
      </c>
      <c r="AG17" s="12">
        <f t="shared" si="5"/>
        <v>72</v>
      </c>
    </row>
    <row r="18" spans="1:33">
      <c r="A18" s="198" t="s">
        <v>127</v>
      </c>
      <c r="B18" s="198"/>
      <c r="C18" s="51" t="s">
        <v>128</v>
      </c>
      <c r="D18" s="12"/>
      <c r="E18" s="12"/>
      <c r="F18" s="12"/>
      <c r="G18" s="12">
        <f t="shared" si="0"/>
        <v>0</v>
      </c>
      <c r="H18" s="12"/>
      <c r="I18" s="12"/>
      <c r="J18" s="12">
        <f t="shared" si="1"/>
        <v>0</v>
      </c>
      <c r="K18" s="12"/>
      <c r="L18" s="12"/>
      <c r="M18" s="12"/>
      <c r="N18" s="12"/>
      <c r="O18" s="12"/>
      <c r="P18" s="12"/>
      <c r="Q18" s="12"/>
      <c r="R18" s="12"/>
      <c r="S18" s="14">
        <v>3</v>
      </c>
      <c r="T18" s="16"/>
      <c r="U18" s="16"/>
      <c r="V18" s="16"/>
      <c r="W18" s="12">
        <f t="shared" si="2"/>
        <v>3</v>
      </c>
      <c r="X18" s="12"/>
      <c r="Y18" s="12"/>
      <c r="Z18" s="12">
        <f t="shared" si="3"/>
        <v>0</v>
      </c>
      <c r="AA18" s="12"/>
      <c r="AB18" s="12"/>
      <c r="AC18" s="12"/>
      <c r="AD18" s="12"/>
      <c r="AE18" s="12">
        <f t="shared" si="4"/>
        <v>0</v>
      </c>
      <c r="AF18" s="12">
        <v>50</v>
      </c>
      <c r="AG18" s="12">
        <f t="shared" si="5"/>
        <v>53</v>
      </c>
    </row>
    <row r="19" spans="1:33" ht="15.6">
      <c r="A19" s="198" t="s">
        <v>129</v>
      </c>
      <c r="B19" s="198"/>
      <c r="C19" s="51" t="s">
        <v>130</v>
      </c>
      <c r="D19" s="12"/>
      <c r="E19" s="12"/>
      <c r="F19" s="12"/>
      <c r="G19" s="12">
        <f t="shared" si="0"/>
        <v>0</v>
      </c>
      <c r="H19" s="12"/>
      <c r="I19" s="12"/>
      <c r="J19" s="12">
        <f t="shared" si="1"/>
        <v>0</v>
      </c>
      <c r="K19" s="12"/>
      <c r="L19" s="12"/>
      <c r="M19" s="12"/>
      <c r="N19" s="12"/>
      <c r="O19" s="12"/>
      <c r="P19" s="12"/>
      <c r="Q19" s="12"/>
      <c r="R19" s="12"/>
      <c r="S19" s="14"/>
      <c r="T19" s="15"/>
      <c r="U19" s="15"/>
      <c r="V19" s="15"/>
      <c r="W19" s="12">
        <f t="shared" si="2"/>
        <v>0</v>
      </c>
      <c r="X19" s="12"/>
      <c r="Y19" s="12"/>
      <c r="Z19" s="12">
        <f t="shared" si="3"/>
        <v>0</v>
      </c>
      <c r="AA19" s="12"/>
      <c r="AB19" s="12"/>
      <c r="AC19" s="12"/>
      <c r="AD19" s="12"/>
      <c r="AE19" s="12">
        <f t="shared" si="4"/>
        <v>0</v>
      </c>
      <c r="AF19" s="12">
        <v>50</v>
      </c>
      <c r="AG19" s="12">
        <f t="shared" si="5"/>
        <v>50</v>
      </c>
    </row>
    <row r="20" spans="1:33" ht="15.6">
      <c r="A20" s="198" t="s">
        <v>131</v>
      </c>
      <c r="B20" s="198"/>
      <c r="C20" s="51" t="s">
        <v>132</v>
      </c>
      <c r="D20" s="12"/>
      <c r="E20" s="12"/>
      <c r="F20" s="12"/>
      <c r="G20" s="12">
        <f t="shared" si="0"/>
        <v>0</v>
      </c>
      <c r="H20" s="12"/>
      <c r="I20" s="12"/>
      <c r="J20" s="12">
        <f t="shared" si="1"/>
        <v>0</v>
      </c>
      <c r="K20" s="12"/>
      <c r="L20" s="12"/>
      <c r="M20" s="12"/>
      <c r="N20" s="12"/>
      <c r="O20" s="12"/>
      <c r="P20" s="12"/>
      <c r="Q20" s="12"/>
      <c r="R20" s="12"/>
      <c r="S20" s="14">
        <v>3</v>
      </c>
      <c r="T20" s="12"/>
      <c r="U20" s="15"/>
      <c r="V20" s="15"/>
      <c r="W20" s="12">
        <f t="shared" si="2"/>
        <v>3</v>
      </c>
      <c r="X20" s="12"/>
      <c r="Y20" s="12"/>
      <c r="Z20" s="12">
        <f t="shared" si="3"/>
        <v>0</v>
      </c>
      <c r="AA20" s="12"/>
      <c r="AB20" s="12"/>
      <c r="AC20" s="12"/>
      <c r="AD20" s="12"/>
      <c r="AE20" s="12">
        <f t="shared" si="4"/>
        <v>0</v>
      </c>
      <c r="AF20" s="12">
        <v>50</v>
      </c>
      <c r="AG20" s="12">
        <f t="shared" si="5"/>
        <v>53</v>
      </c>
    </row>
    <row r="21" spans="1:33" ht="15.6">
      <c r="A21" s="198" t="s">
        <v>133</v>
      </c>
      <c r="B21" s="198"/>
      <c r="C21" s="52" t="s">
        <v>134</v>
      </c>
      <c r="D21" s="12"/>
      <c r="E21" s="12"/>
      <c r="F21" s="12"/>
      <c r="G21" s="12">
        <f t="shared" si="0"/>
        <v>0</v>
      </c>
      <c r="H21" s="12"/>
      <c r="I21" s="12"/>
      <c r="J21" s="12">
        <f t="shared" si="1"/>
        <v>0</v>
      </c>
      <c r="K21" s="12"/>
      <c r="L21" s="12"/>
      <c r="M21" s="12"/>
      <c r="N21" s="12"/>
      <c r="O21" s="12"/>
      <c r="P21" s="12"/>
      <c r="Q21" s="12"/>
      <c r="R21" s="12"/>
      <c r="S21" s="14"/>
      <c r="T21" s="12"/>
      <c r="U21" s="15"/>
      <c r="V21" s="15"/>
      <c r="W21" s="12">
        <f t="shared" si="2"/>
        <v>0</v>
      </c>
      <c r="X21" s="12"/>
      <c r="Y21" s="12"/>
      <c r="Z21" s="12">
        <f t="shared" si="3"/>
        <v>0</v>
      </c>
      <c r="AA21" s="12"/>
      <c r="AB21" s="12"/>
      <c r="AC21" s="12"/>
      <c r="AD21" s="12"/>
      <c r="AE21" s="12">
        <f t="shared" si="4"/>
        <v>0</v>
      </c>
      <c r="AF21" s="12">
        <v>50</v>
      </c>
      <c r="AG21" s="12">
        <f t="shared" si="5"/>
        <v>50</v>
      </c>
    </row>
    <row r="22" spans="1:33" ht="15.6">
      <c r="A22" s="198" t="s">
        <v>135</v>
      </c>
      <c r="B22" s="198"/>
      <c r="C22" s="52" t="s">
        <v>136</v>
      </c>
      <c r="D22" s="12"/>
      <c r="E22" s="12"/>
      <c r="F22" s="12"/>
      <c r="G22" s="12">
        <f t="shared" si="0"/>
        <v>0</v>
      </c>
      <c r="H22" s="12"/>
      <c r="I22" s="12"/>
      <c r="J22" s="12">
        <f t="shared" si="1"/>
        <v>0</v>
      </c>
      <c r="K22" s="12"/>
      <c r="L22" s="12"/>
      <c r="M22" s="12"/>
      <c r="N22" s="12"/>
      <c r="O22" s="12"/>
      <c r="P22" s="12"/>
      <c r="Q22" s="12"/>
      <c r="R22" s="12"/>
      <c r="S22" s="14">
        <v>3</v>
      </c>
      <c r="T22" s="12"/>
      <c r="U22" s="15"/>
      <c r="V22" s="15"/>
      <c r="W22" s="12">
        <f t="shared" si="2"/>
        <v>3</v>
      </c>
      <c r="X22" s="12"/>
      <c r="Y22" s="12"/>
      <c r="Z22" s="12">
        <f t="shared" si="3"/>
        <v>0</v>
      </c>
      <c r="AA22" s="12"/>
      <c r="AB22" s="12"/>
      <c r="AC22" s="12"/>
      <c r="AD22" s="12"/>
      <c r="AE22" s="12">
        <f t="shared" si="4"/>
        <v>0</v>
      </c>
      <c r="AF22" s="12">
        <v>50</v>
      </c>
      <c r="AG22" s="12">
        <f t="shared" si="5"/>
        <v>53</v>
      </c>
    </row>
    <row r="23" spans="1:33">
      <c r="A23" s="198" t="s">
        <v>137</v>
      </c>
      <c r="B23" s="198"/>
      <c r="C23" s="52" t="s">
        <v>138</v>
      </c>
      <c r="D23" s="12"/>
      <c r="E23" s="12"/>
      <c r="F23" s="12"/>
      <c r="G23" s="12">
        <f t="shared" si="0"/>
        <v>0</v>
      </c>
      <c r="H23" s="12"/>
      <c r="I23" s="12"/>
      <c r="J23" s="12">
        <f t="shared" si="1"/>
        <v>0</v>
      </c>
      <c r="K23" s="12"/>
      <c r="L23" s="12">
        <v>3</v>
      </c>
      <c r="M23" s="12"/>
      <c r="N23" s="12"/>
      <c r="O23" s="12"/>
      <c r="P23" s="12"/>
      <c r="Q23" s="12"/>
      <c r="R23" s="12"/>
      <c r="S23" s="14"/>
      <c r="T23" s="12"/>
      <c r="U23" s="14"/>
      <c r="V23" s="14">
        <v>30</v>
      </c>
      <c r="W23" s="12" t="str">
        <f t="shared" si="2"/>
        <v>20</v>
      </c>
      <c r="X23" s="12"/>
      <c r="Y23" s="12"/>
      <c r="Z23" s="12">
        <f t="shared" si="3"/>
        <v>0</v>
      </c>
      <c r="AA23" s="12"/>
      <c r="AB23" s="12"/>
      <c r="AC23" s="12"/>
      <c r="AD23" s="12"/>
      <c r="AE23" s="12">
        <f t="shared" si="4"/>
        <v>0</v>
      </c>
      <c r="AF23" s="12">
        <v>50</v>
      </c>
      <c r="AG23" s="12">
        <f t="shared" si="5"/>
        <v>70</v>
      </c>
    </row>
    <row r="24" spans="1:33">
      <c r="A24" s="198" t="s">
        <v>139</v>
      </c>
      <c r="B24" s="198"/>
      <c r="C24" s="52" t="s">
        <v>140</v>
      </c>
      <c r="D24" s="12"/>
      <c r="E24" s="12"/>
      <c r="F24" s="12"/>
      <c r="G24" s="12">
        <f t="shared" si="0"/>
        <v>0</v>
      </c>
      <c r="H24" s="12"/>
      <c r="I24" s="12"/>
      <c r="J24" s="12">
        <f t="shared" si="1"/>
        <v>0</v>
      </c>
      <c r="K24" s="12">
        <v>5</v>
      </c>
      <c r="L24" s="12"/>
      <c r="M24" s="12"/>
      <c r="N24" s="12"/>
      <c r="O24" s="12"/>
      <c r="P24" s="12"/>
      <c r="Q24" s="12"/>
      <c r="R24" s="12"/>
      <c r="S24" s="14"/>
      <c r="T24" s="12"/>
      <c r="U24" s="14"/>
      <c r="V24" s="12"/>
      <c r="W24" s="12">
        <f t="shared" si="2"/>
        <v>5</v>
      </c>
      <c r="X24" s="12"/>
      <c r="Y24" s="12"/>
      <c r="Z24" s="12">
        <f t="shared" si="3"/>
        <v>0</v>
      </c>
      <c r="AA24" s="12"/>
      <c r="AB24" s="12"/>
      <c r="AC24" s="12"/>
      <c r="AD24" s="12"/>
      <c r="AE24" s="12">
        <f t="shared" si="4"/>
        <v>0</v>
      </c>
      <c r="AF24" s="12">
        <v>50</v>
      </c>
      <c r="AG24" s="12">
        <f t="shared" si="5"/>
        <v>55</v>
      </c>
    </row>
    <row r="25" spans="1:33">
      <c r="A25" s="198" t="s">
        <v>141</v>
      </c>
      <c r="B25" s="198"/>
      <c r="C25" s="52" t="s">
        <v>142</v>
      </c>
      <c r="D25" s="12"/>
      <c r="E25" s="12"/>
      <c r="F25" s="12"/>
      <c r="G25" s="12">
        <f t="shared" si="0"/>
        <v>0</v>
      </c>
      <c r="H25" s="12"/>
      <c r="I25" s="12"/>
      <c r="J25" s="12">
        <f t="shared" si="1"/>
        <v>0</v>
      </c>
      <c r="K25" s="12"/>
      <c r="L25" s="12"/>
      <c r="M25" s="12"/>
      <c r="N25" s="12"/>
      <c r="O25" s="12"/>
      <c r="P25" s="12"/>
      <c r="Q25" s="12"/>
      <c r="R25" s="12"/>
      <c r="S25" s="14"/>
      <c r="T25" s="12"/>
      <c r="U25" s="14"/>
      <c r="V25" s="12"/>
      <c r="W25" s="12">
        <f t="shared" si="2"/>
        <v>0</v>
      </c>
      <c r="X25" s="12"/>
      <c r="Y25" s="12"/>
      <c r="Z25" s="12">
        <f t="shared" si="3"/>
        <v>0</v>
      </c>
      <c r="AA25" s="12"/>
      <c r="AB25" s="12"/>
      <c r="AC25" s="12"/>
      <c r="AD25" s="12"/>
      <c r="AE25" s="12">
        <f t="shared" si="4"/>
        <v>0</v>
      </c>
      <c r="AF25" s="12">
        <v>50</v>
      </c>
      <c r="AG25" s="12">
        <f t="shared" si="5"/>
        <v>50</v>
      </c>
    </row>
    <row r="26" spans="1:33">
      <c r="A26" s="198" t="s">
        <v>143</v>
      </c>
      <c r="B26" s="198"/>
      <c r="C26" s="52" t="s">
        <v>144</v>
      </c>
      <c r="D26" s="12"/>
      <c r="E26" s="12"/>
      <c r="F26" s="12"/>
      <c r="G26" s="12">
        <f t="shared" si="0"/>
        <v>0</v>
      </c>
      <c r="H26" s="12"/>
      <c r="I26" s="12"/>
      <c r="J26" s="12">
        <f t="shared" si="1"/>
        <v>0</v>
      </c>
      <c r="K26" s="12"/>
      <c r="L26" s="12"/>
      <c r="M26" s="12"/>
      <c r="N26" s="12"/>
      <c r="O26" s="12"/>
      <c r="P26" s="12"/>
      <c r="Q26" s="12"/>
      <c r="R26" s="12"/>
      <c r="S26" s="14">
        <v>3</v>
      </c>
      <c r="T26" s="12"/>
      <c r="U26" s="14"/>
      <c r="V26" s="12"/>
      <c r="W26" s="12">
        <f t="shared" si="2"/>
        <v>3</v>
      </c>
      <c r="X26" s="12"/>
      <c r="Y26" s="12"/>
      <c r="Z26" s="12">
        <f t="shared" si="3"/>
        <v>0</v>
      </c>
      <c r="AA26" s="12"/>
      <c r="AB26" s="12"/>
      <c r="AC26" s="12"/>
      <c r="AD26" s="12"/>
      <c r="AE26" s="12">
        <f t="shared" si="4"/>
        <v>0</v>
      </c>
      <c r="AF26" s="12">
        <v>50</v>
      </c>
      <c r="AG26" s="12">
        <f t="shared" si="5"/>
        <v>53</v>
      </c>
    </row>
    <row r="27" spans="1:33">
      <c r="A27" s="198" t="s">
        <v>145</v>
      </c>
      <c r="B27" s="198"/>
      <c r="C27" s="52" t="s">
        <v>146</v>
      </c>
      <c r="D27" s="17"/>
      <c r="E27" s="17"/>
      <c r="F27" s="12"/>
      <c r="G27" s="12">
        <f t="shared" si="0"/>
        <v>0</v>
      </c>
      <c r="H27" s="12"/>
      <c r="I27" s="12"/>
      <c r="J27" s="12">
        <f t="shared" si="1"/>
        <v>0</v>
      </c>
      <c r="K27" s="12"/>
      <c r="L27" s="17"/>
      <c r="M27" s="17"/>
      <c r="N27" s="17"/>
      <c r="O27" s="17"/>
      <c r="P27" s="17"/>
      <c r="Q27" s="17"/>
      <c r="R27" s="17"/>
      <c r="S27" s="14"/>
      <c r="T27" s="17"/>
      <c r="U27" s="14"/>
      <c r="V27" s="17"/>
      <c r="W27" s="12">
        <f t="shared" si="2"/>
        <v>0</v>
      </c>
      <c r="X27" s="17"/>
      <c r="Y27" s="12"/>
      <c r="Z27" s="12">
        <f t="shared" si="3"/>
        <v>0</v>
      </c>
      <c r="AA27" s="12"/>
      <c r="AB27" s="12"/>
      <c r="AC27" s="17"/>
      <c r="AD27" s="12"/>
      <c r="AE27" s="12">
        <f t="shared" si="4"/>
        <v>0</v>
      </c>
      <c r="AF27" s="12">
        <v>50</v>
      </c>
      <c r="AG27" s="12">
        <f t="shared" si="5"/>
        <v>50</v>
      </c>
    </row>
    <row r="28" spans="1:33">
      <c r="A28" s="198" t="s">
        <v>147</v>
      </c>
      <c r="B28" s="198"/>
      <c r="C28" s="52" t="s">
        <v>148</v>
      </c>
      <c r="D28" s="17"/>
      <c r="E28" s="17"/>
      <c r="F28" s="12"/>
      <c r="G28" s="12">
        <f t="shared" si="0"/>
        <v>0</v>
      </c>
      <c r="H28" s="12"/>
      <c r="I28" s="12"/>
      <c r="J28" s="12">
        <f t="shared" si="1"/>
        <v>0</v>
      </c>
      <c r="K28" s="12"/>
      <c r="L28" s="17"/>
      <c r="M28" s="17"/>
      <c r="N28" s="17"/>
      <c r="O28" s="17"/>
      <c r="P28" s="17"/>
      <c r="Q28" s="17"/>
      <c r="R28" s="17"/>
      <c r="S28" s="14"/>
      <c r="T28" s="17"/>
      <c r="U28" s="14"/>
      <c r="V28" s="17"/>
      <c r="W28" s="12">
        <f t="shared" si="2"/>
        <v>0</v>
      </c>
      <c r="X28" s="17"/>
      <c r="Y28" s="12"/>
      <c r="Z28" s="12">
        <f t="shared" si="3"/>
        <v>0</v>
      </c>
      <c r="AA28" s="12"/>
      <c r="AB28" s="12"/>
      <c r="AC28" s="17"/>
      <c r="AD28" s="12"/>
      <c r="AE28" s="12">
        <f t="shared" si="4"/>
        <v>0</v>
      </c>
      <c r="AF28" s="12">
        <v>50</v>
      </c>
      <c r="AG28" s="12">
        <f t="shared" si="5"/>
        <v>50</v>
      </c>
    </row>
    <row r="29" spans="1:33">
      <c r="A29" s="198" t="s">
        <v>149</v>
      </c>
      <c r="B29" s="198"/>
      <c r="C29" s="52" t="s">
        <v>150</v>
      </c>
      <c r="D29" s="17"/>
      <c r="E29" s="17"/>
      <c r="F29" s="12"/>
      <c r="G29" s="12">
        <f t="shared" si="0"/>
        <v>0</v>
      </c>
      <c r="H29" s="12"/>
      <c r="I29" s="12"/>
      <c r="J29" s="12">
        <f t="shared" si="1"/>
        <v>0</v>
      </c>
      <c r="K29" s="12"/>
      <c r="L29" s="17"/>
      <c r="M29" s="17"/>
      <c r="N29" s="17"/>
      <c r="O29" s="17"/>
      <c r="P29" s="17"/>
      <c r="Q29" s="17"/>
      <c r="R29" s="17"/>
      <c r="S29" s="14"/>
      <c r="T29" s="17"/>
      <c r="U29" s="14"/>
      <c r="V29" s="17"/>
      <c r="W29" s="12">
        <f t="shared" si="2"/>
        <v>0</v>
      </c>
      <c r="X29" s="17"/>
      <c r="Y29" s="12"/>
      <c r="Z29" s="12">
        <f t="shared" si="3"/>
        <v>0</v>
      </c>
      <c r="AA29" s="12"/>
      <c r="AB29" s="12"/>
      <c r="AC29" s="17"/>
      <c r="AD29" s="12"/>
      <c r="AE29" s="12">
        <f t="shared" si="4"/>
        <v>0</v>
      </c>
      <c r="AF29" s="12">
        <v>50</v>
      </c>
      <c r="AG29" s="12">
        <f t="shared" si="5"/>
        <v>50</v>
      </c>
    </row>
    <row r="30" spans="1:33">
      <c r="A30" s="198" t="s">
        <v>151</v>
      </c>
      <c r="B30" s="198"/>
      <c r="C30" s="52" t="s">
        <v>152</v>
      </c>
      <c r="D30" s="17"/>
      <c r="E30" s="17"/>
      <c r="F30" s="12"/>
      <c r="G30" s="12">
        <f t="shared" si="0"/>
        <v>0</v>
      </c>
      <c r="H30" s="12"/>
      <c r="I30" s="12"/>
      <c r="J30" s="12">
        <f t="shared" si="1"/>
        <v>0</v>
      </c>
      <c r="K30" s="12"/>
      <c r="L30" s="17"/>
      <c r="M30" s="17"/>
      <c r="N30" s="17"/>
      <c r="O30" s="17"/>
      <c r="P30" s="17"/>
      <c r="Q30" s="17"/>
      <c r="R30" s="17"/>
      <c r="S30" s="14"/>
      <c r="T30" s="17"/>
      <c r="U30" s="14"/>
      <c r="V30" s="17"/>
      <c r="W30" s="12">
        <f t="shared" si="2"/>
        <v>0</v>
      </c>
      <c r="X30" s="17"/>
      <c r="Y30" s="12"/>
      <c r="Z30" s="12">
        <f t="shared" si="3"/>
        <v>0</v>
      </c>
      <c r="AA30" s="12"/>
      <c r="AB30" s="12"/>
      <c r="AC30" s="17"/>
      <c r="AD30" s="12"/>
      <c r="AE30" s="12">
        <f t="shared" si="4"/>
        <v>0</v>
      </c>
      <c r="AF30" s="12">
        <v>50</v>
      </c>
      <c r="AG30" s="12">
        <f t="shared" si="5"/>
        <v>50</v>
      </c>
    </row>
    <row r="31" spans="1:33">
      <c r="A31" s="198" t="s">
        <v>153</v>
      </c>
      <c r="B31" s="198"/>
      <c r="C31" s="52" t="s">
        <v>154</v>
      </c>
      <c r="D31" s="17"/>
      <c r="E31" s="17"/>
      <c r="F31" s="12"/>
      <c r="G31" s="12">
        <f t="shared" si="0"/>
        <v>0</v>
      </c>
      <c r="H31" s="12"/>
      <c r="I31" s="12"/>
      <c r="J31" s="12">
        <f t="shared" si="1"/>
        <v>0</v>
      </c>
      <c r="K31" s="12"/>
      <c r="L31" s="17"/>
      <c r="M31" s="17"/>
      <c r="N31" s="17"/>
      <c r="O31" s="17"/>
      <c r="P31" s="17"/>
      <c r="Q31" s="17"/>
      <c r="R31" s="17"/>
      <c r="S31" s="14">
        <v>3</v>
      </c>
      <c r="T31" s="17"/>
      <c r="U31" s="14"/>
      <c r="V31" s="17"/>
      <c r="W31" s="12">
        <f t="shared" si="2"/>
        <v>3</v>
      </c>
      <c r="X31" s="17"/>
      <c r="Y31" s="12"/>
      <c r="Z31" s="12">
        <f t="shared" si="3"/>
        <v>0</v>
      </c>
      <c r="AA31" s="12"/>
      <c r="AB31" s="12"/>
      <c r="AC31" s="17"/>
      <c r="AD31" s="12"/>
      <c r="AE31" s="12">
        <f t="shared" si="4"/>
        <v>0</v>
      </c>
      <c r="AF31" s="12">
        <v>50</v>
      </c>
      <c r="AG31" s="12">
        <f t="shared" si="5"/>
        <v>53</v>
      </c>
    </row>
    <row r="32" spans="1:33">
      <c r="A32" s="198" t="s">
        <v>155</v>
      </c>
      <c r="B32" s="198"/>
      <c r="C32" s="52" t="s">
        <v>156</v>
      </c>
      <c r="D32" s="17"/>
      <c r="E32" s="17"/>
      <c r="F32" s="12"/>
      <c r="G32" s="12">
        <f t="shared" si="0"/>
        <v>0</v>
      </c>
      <c r="H32" s="12"/>
      <c r="I32" s="12"/>
      <c r="J32" s="12">
        <f t="shared" si="1"/>
        <v>0</v>
      </c>
      <c r="K32" s="12"/>
      <c r="L32" s="17"/>
      <c r="M32" s="17"/>
      <c r="N32" s="17"/>
      <c r="O32" s="17"/>
      <c r="P32" s="17"/>
      <c r="Q32" s="17"/>
      <c r="R32" s="17"/>
      <c r="S32" s="14">
        <v>3</v>
      </c>
      <c r="T32" s="17"/>
      <c r="U32" s="14"/>
      <c r="V32" s="17"/>
      <c r="W32" s="12">
        <f t="shared" si="2"/>
        <v>3</v>
      </c>
      <c r="X32" s="17"/>
      <c r="Y32" s="12"/>
      <c r="Z32" s="12">
        <f t="shared" si="3"/>
        <v>0</v>
      </c>
      <c r="AA32" s="12"/>
      <c r="AB32" s="12"/>
      <c r="AC32" s="17"/>
      <c r="AD32" s="12"/>
      <c r="AE32" s="12">
        <f t="shared" si="4"/>
        <v>0</v>
      </c>
      <c r="AF32" s="12">
        <v>50</v>
      </c>
      <c r="AG32" s="12">
        <f t="shared" si="5"/>
        <v>53</v>
      </c>
    </row>
    <row r="33" spans="1:33">
      <c r="A33" s="198" t="s">
        <v>157</v>
      </c>
      <c r="B33" s="198"/>
      <c r="C33" s="52" t="s">
        <v>158</v>
      </c>
      <c r="D33" s="17"/>
      <c r="E33" s="17"/>
      <c r="F33" s="27"/>
      <c r="G33" s="12">
        <f t="shared" si="0"/>
        <v>0</v>
      </c>
      <c r="H33" s="12"/>
      <c r="I33" s="27"/>
      <c r="J33" s="12">
        <f t="shared" si="1"/>
        <v>0</v>
      </c>
      <c r="K33" s="12"/>
      <c r="L33" s="17"/>
      <c r="M33" s="17"/>
      <c r="N33" s="17"/>
      <c r="O33" s="17"/>
      <c r="P33" s="17"/>
      <c r="Q33" s="17"/>
      <c r="R33" s="17"/>
      <c r="S33" s="14"/>
      <c r="T33" s="17"/>
      <c r="U33" s="14">
        <v>4</v>
      </c>
      <c r="V33" s="17"/>
      <c r="W33" s="12">
        <f t="shared" si="2"/>
        <v>4</v>
      </c>
      <c r="X33" s="17"/>
      <c r="Y33" s="12"/>
      <c r="Z33" s="12">
        <f t="shared" si="3"/>
        <v>0</v>
      </c>
      <c r="AA33" s="12"/>
      <c r="AB33" s="12"/>
      <c r="AC33" s="17"/>
      <c r="AD33" s="27"/>
      <c r="AE33" s="12">
        <f t="shared" si="4"/>
        <v>0</v>
      </c>
      <c r="AF33" s="12">
        <v>50</v>
      </c>
      <c r="AG33" s="12">
        <f t="shared" si="5"/>
        <v>54</v>
      </c>
    </row>
    <row r="34" spans="1:33">
      <c r="A34" s="198" t="s">
        <v>159</v>
      </c>
      <c r="B34" s="198"/>
      <c r="C34" s="52" t="s">
        <v>160</v>
      </c>
      <c r="D34" s="12"/>
      <c r="E34" s="12"/>
      <c r="F34" s="12"/>
      <c r="G34" s="12">
        <f t="shared" si="0"/>
        <v>0</v>
      </c>
      <c r="H34" s="12"/>
      <c r="I34" s="12"/>
      <c r="J34" s="12">
        <f t="shared" si="1"/>
        <v>0</v>
      </c>
      <c r="K34" s="12"/>
      <c r="L34" s="12"/>
      <c r="M34" s="12"/>
      <c r="N34" s="12"/>
      <c r="O34" s="12"/>
      <c r="P34" s="12"/>
      <c r="Q34" s="12"/>
      <c r="R34" s="12"/>
      <c r="S34" s="14"/>
      <c r="T34" s="12"/>
      <c r="U34" s="14"/>
      <c r="V34" s="12"/>
      <c r="W34" s="12">
        <f t="shared" si="2"/>
        <v>0</v>
      </c>
      <c r="X34" s="12"/>
      <c r="Y34" s="12"/>
      <c r="Z34" s="12">
        <f t="shared" si="3"/>
        <v>0</v>
      </c>
      <c r="AA34" s="12"/>
      <c r="AB34" s="12"/>
      <c r="AC34" s="12"/>
      <c r="AD34" s="12"/>
      <c r="AE34" s="12">
        <f t="shared" si="4"/>
        <v>0</v>
      </c>
      <c r="AF34" s="12">
        <v>50</v>
      </c>
      <c r="AG34" s="12">
        <f t="shared" si="5"/>
        <v>50</v>
      </c>
    </row>
    <row r="35" spans="1:33">
      <c r="A35" s="198" t="s">
        <v>161</v>
      </c>
      <c r="B35" s="198"/>
      <c r="C35" s="52" t="s">
        <v>162</v>
      </c>
      <c r="D35" s="17"/>
      <c r="E35" s="17"/>
      <c r="F35" s="12"/>
      <c r="G35" s="12">
        <f t="shared" si="0"/>
        <v>0</v>
      </c>
      <c r="H35" s="12"/>
      <c r="I35" s="12"/>
      <c r="J35" s="12">
        <f t="shared" si="1"/>
        <v>0</v>
      </c>
      <c r="K35" s="12"/>
      <c r="L35" s="17">
        <v>3</v>
      </c>
      <c r="M35" s="17"/>
      <c r="N35" s="17"/>
      <c r="O35" s="17"/>
      <c r="P35" s="17"/>
      <c r="Q35" s="17"/>
      <c r="R35" s="17"/>
      <c r="S35" s="14"/>
      <c r="T35" s="17"/>
      <c r="U35" s="14"/>
      <c r="V35" s="17"/>
      <c r="W35" s="12">
        <f t="shared" si="2"/>
        <v>3</v>
      </c>
      <c r="X35" s="17"/>
      <c r="Y35" s="12"/>
      <c r="Z35" s="12">
        <f t="shared" si="3"/>
        <v>0</v>
      </c>
      <c r="AA35" s="12"/>
      <c r="AB35" s="12"/>
      <c r="AC35" s="17"/>
      <c r="AD35" s="12"/>
      <c r="AE35" s="12">
        <f t="shared" si="4"/>
        <v>0</v>
      </c>
      <c r="AF35" s="12">
        <v>50</v>
      </c>
      <c r="AG35" s="12">
        <f t="shared" si="5"/>
        <v>53</v>
      </c>
    </row>
    <row r="36" spans="1:33">
      <c r="A36" s="198" t="s">
        <v>163</v>
      </c>
      <c r="B36" s="198"/>
      <c r="C36" s="52" t="s">
        <v>164</v>
      </c>
      <c r="D36" s="17"/>
      <c r="E36" s="17"/>
      <c r="F36" s="12"/>
      <c r="G36" s="12">
        <f t="shared" si="0"/>
        <v>0</v>
      </c>
      <c r="H36" s="12"/>
      <c r="I36" s="12"/>
      <c r="J36" s="12">
        <f t="shared" si="1"/>
        <v>0</v>
      </c>
      <c r="K36" s="12"/>
      <c r="L36" s="17"/>
      <c r="M36" s="17"/>
      <c r="N36" s="17"/>
      <c r="O36" s="17"/>
      <c r="P36" s="17"/>
      <c r="Q36" s="17"/>
      <c r="R36" s="17"/>
      <c r="S36" s="14"/>
      <c r="T36" s="17"/>
      <c r="U36" s="14"/>
      <c r="V36" s="17"/>
      <c r="W36" s="12">
        <f t="shared" si="2"/>
        <v>0</v>
      </c>
      <c r="X36" s="17"/>
      <c r="Y36" s="12"/>
      <c r="Z36" s="12">
        <f t="shared" si="3"/>
        <v>0</v>
      </c>
      <c r="AA36" s="12"/>
      <c r="AB36" s="12"/>
      <c r="AC36" s="17"/>
      <c r="AD36" s="12"/>
      <c r="AE36" s="12">
        <f t="shared" si="4"/>
        <v>0</v>
      </c>
      <c r="AF36" s="12">
        <v>50</v>
      </c>
      <c r="AG36" s="12">
        <f t="shared" si="5"/>
        <v>50</v>
      </c>
    </row>
    <row r="37" spans="1:33">
      <c r="A37" s="198" t="s">
        <v>165</v>
      </c>
      <c r="B37" s="198"/>
      <c r="C37" s="52" t="s">
        <v>166</v>
      </c>
      <c r="D37" s="12"/>
      <c r="E37" s="12"/>
      <c r="F37" s="12"/>
      <c r="G37" s="12">
        <f t="shared" si="0"/>
        <v>0</v>
      </c>
      <c r="H37" s="12"/>
      <c r="I37" s="12"/>
      <c r="J37" s="12">
        <f t="shared" si="1"/>
        <v>0</v>
      </c>
      <c r="K37" s="12"/>
      <c r="L37" s="12"/>
      <c r="M37" s="12"/>
      <c r="N37" s="12"/>
      <c r="O37" s="12"/>
      <c r="P37" s="12"/>
      <c r="Q37" s="12"/>
      <c r="R37" s="12"/>
      <c r="S37" s="14"/>
      <c r="T37" s="12"/>
      <c r="U37" s="14"/>
      <c r="V37" s="12"/>
      <c r="W37" s="12">
        <f t="shared" si="2"/>
        <v>0</v>
      </c>
      <c r="X37" s="12"/>
      <c r="Y37" s="12"/>
      <c r="Z37" s="12">
        <f t="shared" si="3"/>
        <v>0</v>
      </c>
      <c r="AA37" s="12">
        <v>3</v>
      </c>
      <c r="AB37" s="12"/>
      <c r="AC37" s="12"/>
      <c r="AD37" s="12"/>
      <c r="AE37" s="12">
        <f t="shared" si="4"/>
        <v>3</v>
      </c>
      <c r="AF37" s="12">
        <v>50</v>
      </c>
      <c r="AG37" s="12">
        <f t="shared" si="5"/>
        <v>53</v>
      </c>
    </row>
    <row r="38" spans="1:33">
      <c r="A38" s="198" t="s">
        <v>167</v>
      </c>
      <c r="B38" s="198"/>
      <c r="C38" s="52" t="s">
        <v>168</v>
      </c>
      <c r="D38" s="12"/>
      <c r="E38" s="12"/>
      <c r="F38" s="12"/>
      <c r="G38" s="12">
        <f t="shared" si="0"/>
        <v>0</v>
      </c>
      <c r="H38" s="12"/>
      <c r="I38" s="12"/>
      <c r="J38" s="12">
        <f t="shared" si="1"/>
        <v>0</v>
      </c>
      <c r="K38" s="12"/>
      <c r="L38" s="12"/>
      <c r="M38" s="12"/>
      <c r="N38" s="12"/>
      <c r="O38" s="12"/>
      <c r="P38" s="12"/>
      <c r="Q38" s="12"/>
      <c r="R38" s="12"/>
      <c r="S38" s="14"/>
      <c r="T38" s="12"/>
      <c r="U38" s="14"/>
      <c r="V38" s="12"/>
      <c r="W38" s="12">
        <f t="shared" si="2"/>
        <v>0</v>
      </c>
      <c r="X38" s="12"/>
      <c r="Y38" s="12"/>
      <c r="Z38" s="12">
        <f t="shared" si="3"/>
        <v>0</v>
      </c>
      <c r="AA38" s="12"/>
      <c r="AB38" s="12"/>
      <c r="AC38" s="12"/>
      <c r="AD38" s="12"/>
      <c r="AE38" s="12">
        <f t="shared" si="4"/>
        <v>0</v>
      </c>
      <c r="AF38" s="12">
        <v>50</v>
      </c>
      <c r="AG38" s="12">
        <f t="shared" si="5"/>
        <v>50</v>
      </c>
    </row>
    <row r="39" spans="1:33">
      <c r="A39" s="198" t="s">
        <v>169</v>
      </c>
      <c r="B39" s="198"/>
      <c r="C39" s="52" t="s">
        <v>170</v>
      </c>
      <c r="D39" s="26"/>
      <c r="E39" s="26"/>
      <c r="F39" s="12"/>
      <c r="G39" s="12">
        <f t="shared" si="0"/>
        <v>0</v>
      </c>
      <c r="H39" s="12"/>
      <c r="I39" s="12"/>
      <c r="J39" s="12">
        <f t="shared" si="1"/>
        <v>0</v>
      </c>
      <c r="K39" s="12"/>
      <c r="L39" s="26"/>
      <c r="M39" s="26"/>
      <c r="N39" s="26"/>
      <c r="O39" s="26"/>
      <c r="P39" s="26"/>
      <c r="Q39" s="26"/>
      <c r="R39" s="26"/>
      <c r="S39" s="14"/>
      <c r="T39" s="26"/>
      <c r="U39" s="14"/>
      <c r="V39" s="26"/>
      <c r="W39" s="12">
        <f t="shared" si="2"/>
        <v>0</v>
      </c>
      <c r="X39" s="26"/>
      <c r="Y39" s="12"/>
      <c r="Z39" s="12">
        <f t="shared" si="3"/>
        <v>0</v>
      </c>
      <c r="AA39" s="12"/>
      <c r="AB39" s="12"/>
      <c r="AC39" s="26"/>
      <c r="AD39" s="12"/>
      <c r="AE39" s="12">
        <f t="shared" si="4"/>
        <v>0</v>
      </c>
      <c r="AF39" s="12">
        <v>50</v>
      </c>
      <c r="AG39" s="12">
        <f t="shared" si="5"/>
        <v>50</v>
      </c>
    </row>
    <row r="40" spans="1:33">
      <c r="A40" s="198" t="s">
        <v>171</v>
      </c>
      <c r="B40" s="198"/>
      <c r="C40" s="52" t="s">
        <v>172</v>
      </c>
      <c r="D40" s="12"/>
      <c r="E40" s="12"/>
      <c r="F40" s="12"/>
      <c r="G40" s="12">
        <f t="shared" si="0"/>
        <v>0</v>
      </c>
      <c r="H40" s="12"/>
      <c r="I40" s="12"/>
      <c r="J40" s="12">
        <f t="shared" si="1"/>
        <v>0</v>
      </c>
      <c r="K40" s="12"/>
      <c r="L40" s="12"/>
      <c r="M40" s="12"/>
      <c r="N40" s="12"/>
      <c r="O40" s="12"/>
      <c r="P40" s="12"/>
      <c r="Q40" s="12"/>
      <c r="R40" s="12"/>
      <c r="S40" s="18"/>
      <c r="T40" s="12"/>
      <c r="U40" s="18"/>
      <c r="V40" s="12"/>
      <c r="W40" s="12">
        <f t="shared" si="2"/>
        <v>0</v>
      </c>
      <c r="X40" s="12"/>
      <c r="Y40" s="12"/>
      <c r="Z40" s="12">
        <f t="shared" si="3"/>
        <v>0</v>
      </c>
      <c r="AA40" s="12"/>
      <c r="AB40" s="12"/>
      <c r="AC40" s="12"/>
      <c r="AD40" s="12"/>
      <c r="AE40" s="12">
        <f t="shared" si="4"/>
        <v>0</v>
      </c>
      <c r="AF40" s="12">
        <v>50</v>
      </c>
      <c r="AG40" s="12">
        <f t="shared" si="5"/>
        <v>50</v>
      </c>
    </row>
    <row r="41" spans="1:33">
      <c r="A41" s="198" t="s">
        <v>173</v>
      </c>
      <c r="B41" s="198"/>
      <c r="C41" s="52" t="s">
        <v>174</v>
      </c>
      <c r="D41" s="12"/>
      <c r="E41" s="12">
        <v>2</v>
      </c>
      <c r="F41" s="12"/>
      <c r="G41" s="12">
        <f t="shared" si="0"/>
        <v>2</v>
      </c>
      <c r="H41" s="12"/>
      <c r="I41" s="12"/>
      <c r="J41" s="12">
        <f t="shared" si="1"/>
        <v>0</v>
      </c>
      <c r="K41" s="12"/>
      <c r="L41" s="12"/>
      <c r="M41" s="12">
        <v>4</v>
      </c>
      <c r="N41" s="12">
        <v>4</v>
      </c>
      <c r="O41" s="12">
        <v>2</v>
      </c>
      <c r="P41" s="12">
        <v>3</v>
      </c>
      <c r="Q41" s="12"/>
      <c r="R41" s="12">
        <v>3</v>
      </c>
      <c r="S41" s="18"/>
      <c r="T41" s="12"/>
      <c r="U41" s="18">
        <v>5</v>
      </c>
      <c r="V41" s="12"/>
      <c r="W41" s="12" t="str">
        <f t="shared" si="2"/>
        <v>20</v>
      </c>
      <c r="X41" s="12">
        <v>2</v>
      </c>
      <c r="Y41" s="12"/>
      <c r="Z41" s="12">
        <f t="shared" si="3"/>
        <v>2</v>
      </c>
      <c r="AA41" s="12"/>
      <c r="AB41" s="12"/>
      <c r="AC41" s="12">
        <v>2</v>
      </c>
      <c r="AD41" s="12"/>
      <c r="AE41" s="12">
        <f t="shared" si="4"/>
        <v>2</v>
      </c>
      <c r="AF41" s="12">
        <v>50</v>
      </c>
      <c r="AG41" s="12">
        <f t="shared" si="5"/>
        <v>76</v>
      </c>
    </row>
    <row r="42" spans="1:33">
      <c r="A42" s="198" t="s">
        <v>175</v>
      </c>
      <c r="B42" s="198"/>
      <c r="C42" s="52" t="s">
        <v>176</v>
      </c>
      <c r="D42" s="12"/>
      <c r="E42" s="12"/>
      <c r="F42" s="12"/>
      <c r="G42" s="12">
        <f t="shared" si="0"/>
        <v>0</v>
      </c>
      <c r="H42" s="12"/>
      <c r="I42" s="12"/>
      <c r="J42" s="12">
        <f t="shared" si="1"/>
        <v>0</v>
      </c>
      <c r="K42" s="12"/>
      <c r="L42" s="12"/>
      <c r="M42" s="12"/>
      <c r="N42" s="12"/>
      <c r="O42" s="12"/>
      <c r="P42" s="12"/>
      <c r="Q42" s="12"/>
      <c r="R42" s="12"/>
      <c r="S42" s="18"/>
      <c r="T42" s="12"/>
      <c r="U42" s="18"/>
      <c r="V42" s="12"/>
      <c r="W42" s="12">
        <f t="shared" si="2"/>
        <v>0</v>
      </c>
      <c r="X42" s="12"/>
      <c r="Y42" s="12"/>
      <c r="Z42" s="12">
        <f t="shared" si="3"/>
        <v>0</v>
      </c>
      <c r="AA42" s="12"/>
      <c r="AB42" s="12"/>
      <c r="AC42" s="12"/>
      <c r="AD42" s="12"/>
      <c r="AE42" s="12">
        <f t="shared" si="4"/>
        <v>0</v>
      </c>
      <c r="AF42" s="12">
        <v>50</v>
      </c>
      <c r="AG42" s="12">
        <f t="shared" si="5"/>
        <v>50</v>
      </c>
    </row>
    <row r="43" spans="1:33">
      <c r="A43" s="198" t="s">
        <v>177</v>
      </c>
      <c r="B43" s="198"/>
      <c r="C43" s="52" t="s">
        <v>178</v>
      </c>
      <c r="D43" s="12"/>
      <c r="E43" s="12"/>
      <c r="F43" s="12"/>
      <c r="G43" s="12">
        <f t="shared" si="0"/>
        <v>0</v>
      </c>
      <c r="H43" s="12"/>
      <c r="I43" s="12"/>
      <c r="J43" s="12">
        <f t="shared" si="1"/>
        <v>0</v>
      </c>
      <c r="K43" s="12"/>
      <c r="L43" s="12"/>
      <c r="M43" s="12"/>
      <c r="N43" s="12"/>
      <c r="O43" s="12"/>
      <c r="P43" s="12"/>
      <c r="Q43" s="12"/>
      <c r="R43" s="12"/>
      <c r="S43" s="18"/>
      <c r="T43" s="12"/>
      <c r="U43" s="18"/>
      <c r="V43" s="12"/>
      <c r="W43" s="12">
        <f t="shared" si="2"/>
        <v>0</v>
      </c>
      <c r="X43" s="12"/>
      <c r="Y43" s="12"/>
      <c r="Z43" s="12">
        <f t="shared" si="3"/>
        <v>0</v>
      </c>
      <c r="AA43" s="12"/>
      <c r="AB43" s="12"/>
      <c r="AC43" s="12"/>
      <c r="AD43" s="12"/>
      <c r="AE43" s="12">
        <f t="shared" si="4"/>
        <v>0</v>
      </c>
      <c r="AF43" s="12">
        <v>50</v>
      </c>
      <c r="AG43" s="12">
        <f t="shared" si="5"/>
        <v>50</v>
      </c>
    </row>
  </sheetData>
  <mergeCells count="78">
    <mergeCell ref="A41:B41"/>
    <mergeCell ref="A42:B42"/>
    <mergeCell ref="A43:B43"/>
    <mergeCell ref="A35:B35"/>
    <mergeCell ref="A36:B36"/>
    <mergeCell ref="A37:B37"/>
    <mergeCell ref="A38:B38"/>
    <mergeCell ref="A39:B39"/>
    <mergeCell ref="A40:B40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S5:S6"/>
    <mergeCell ref="A10:B10"/>
    <mergeCell ref="AD5:AD6"/>
    <mergeCell ref="A6:B6"/>
    <mergeCell ref="A7:B7"/>
    <mergeCell ref="A8:B8"/>
    <mergeCell ref="A9:B9"/>
    <mergeCell ref="AB5:AB6"/>
    <mergeCell ref="AC5:AC6"/>
    <mergeCell ref="O5:O6"/>
    <mergeCell ref="Z3:Z6"/>
    <mergeCell ref="AA5:AA6"/>
    <mergeCell ref="P5:P6"/>
    <mergeCell ref="A1:C2"/>
    <mergeCell ref="AA2:AD2"/>
    <mergeCell ref="AF2:AF6"/>
    <mergeCell ref="A3:C3"/>
    <mergeCell ref="AE3:AE6"/>
    <mergeCell ref="A4:C4"/>
    <mergeCell ref="A5:C5"/>
    <mergeCell ref="D5:D6"/>
    <mergeCell ref="E5:E6"/>
    <mergeCell ref="F5:F6"/>
    <mergeCell ref="X5:X6"/>
    <mergeCell ref="Y5:Y6"/>
    <mergeCell ref="H5:H6"/>
    <mergeCell ref="K5:K6"/>
    <mergeCell ref="L5:L6"/>
    <mergeCell ref="M5:M6"/>
    <mergeCell ref="D1:AG1"/>
    <mergeCell ref="D2:G2"/>
    <mergeCell ref="H2:J2"/>
    <mergeCell ref="K2:V2"/>
    <mergeCell ref="X2:Y2"/>
    <mergeCell ref="AG2:AG6"/>
    <mergeCell ref="G3:G6"/>
    <mergeCell ref="J3:J6"/>
    <mergeCell ref="W3:W6"/>
    <mergeCell ref="I5:I6"/>
    <mergeCell ref="N5:N6"/>
    <mergeCell ref="U5:U6"/>
    <mergeCell ref="T5:T6"/>
    <mergeCell ref="V5:V6"/>
    <mergeCell ref="Q5:Q6"/>
    <mergeCell ref="R5:R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zoomScaleNormal="100" workbookViewId="0">
      <selection sqref="A1:C2"/>
    </sheetView>
  </sheetViews>
  <sheetFormatPr defaultColWidth="9" defaultRowHeight="14.4"/>
  <cols>
    <col min="1" max="2" width="10.77734375" style="11" customWidth="1"/>
    <col min="3" max="3" width="12" style="11" customWidth="1"/>
    <col min="4" max="8" width="15.77734375" style="11" customWidth="1"/>
    <col min="9" max="9" width="9" style="11"/>
    <col min="10" max="13" width="15.77734375" style="11" customWidth="1"/>
    <col min="14" max="14" width="9" style="11"/>
    <col min="15" max="18" width="15.77734375" style="11" customWidth="1"/>
    <col min="19" max="19" width="15.77734375" style="118" customWidth="1"/>
    <col min="20" max="20" width="9" style="11"/>
    <col min="21" max="24" width="15.77734375" style="11" customWidth="1"/>
    <col min="25" max="25" width="9" style="11"/>
    <col min="26" max="33" width="15.77734375" style="11" customWidth="1"/>
    <col min="34" max="16384" width="9" style="11"/>
  </cols>
  <sheetData>
    <row r="1" spans="1:36" ht="35.25" customHeight="1">
      <c r="A1" s="153" t="s">
        <v>497</v>
      </c>
      <c r="B1" s="153"/>
      <c r="C1" s="153"/>
      <c r="D1" s="154" t="s">
        <v>1054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</row>
    <row r="2" spans="1:36" ht="14.25" customHeight="1">
      <c r="A2" s="153"/>
      <c r="B2" s="153"/>
      <c r="C2" s="153"/>
      <c r="D2" s="150" t="s">
        <v>1080</v>
      </c>
      <c r="E2" s="150"/>
      <c r="F2" s="150"/>
      <c r="G2" s="150"/>
      <c r="H2" s="150"/>
      <c r="I2" s="150"/>
      <c r="J2" s="150" t="s">
        <v>1081</v>
      </c>
      <c r="K2" s="150"/>
      <c r="L2" s="150"/>
      <c r="M2" s="150"/>
      <c r="N2" s="150"/>
      <c r="O2" s="150" t="s">
        <v>1082</v>
      </c>
      <c r="P2" s="150"/>
      <c r="Q2" s="150"/>
      <c r="R2" s="150"/>
      <c r="S2" s="117"/>
      <c r="T2" s="25"/>
      <c r="U2" s="150" t="s">
        <v>1083</v>
      </c>
      <c r="V2" s="150"/>
      <c r="W2" s="150"/>
      <c r="X2" s="150"/>
      <c r="Y2" s="25"/>
      <c r="Z2" s="150" t="s">
        <v>1084</v>
      </c>
      <c r="AA2" s="150"/>
      <c r="AB2" s="150"/>
      <c r="AC2" s="150"/>
      <c r="AD2" s="150"/>
      <c r="AE2" s="150"/>
      <c r="AF2" s="150"/>
      <c r="AG2" s="150"/>
      <c r="AH2" s="25"/>
      <c r="AI2" s="150" t="s">
        <v>802</v>
      </c>
      <c r="AJ2" s="150" t="s">
        <v>0</v>
      </c>
    </row>
    <row r="3" spans="1:36" ht="15.6">
      <c r="A3" s="150" t="s">
        <v>1</v>
      </c>
      <c r="B3" s="150"/>
      <c r="C3" s="150"/>
      <c r="D3" s="12"/>
      <c r="E3" s="12"/>
      <c r="F3" s="12"/>
      <c r="G3" s="12"/>
      <c r="H3" s="12"/>
      <c r="I3" s="150" t="s">
        <v>2</v>
      </c>
      <c r="J3" s="12" t="s">
        <v>1055</v>
      </c>
      <c r="K3" s="12"/>
      <c r="L3" s="119">
        <v>5.13</v>
      </c>
      <c r="M3" s="12"/>
      <c r="N3" s="150" t="s">
        <v>3</v>
      </c>
      <c r="O3" s="12" t="s">
        <v>1055</v>
      </c>
      <c r="P3" s="12"/>
      <c r="Q3" s="12"/>
      <c r="R3" s="12"/>
      <c r="S3" s="116"/>
      <c r="T3" s="150" t="s">
        <v>4</v>
      </c>
      <c r="U3" s="12" t="s">
        <v>973</v>
      </c>
      <c r="V3" s="94">
        <v>44931</v>
      </c>
      <c r="W3" s="12"/>
      <c r="X3" s="12"/>
      <c r="Y3" s="150" t="s">
        <v>5</v>
      </c>
      <c r="Z3" s="12" t="s">
        <v>1056</v>
      </c>
      <c r="AA3" s="12" t="s">
        <v>1057</v>
      </c>
      <c r="AB3" s="12"/>
      <c r="AC3" s="12"/>
      <c r="AD3" s="12"/>
      <c r="AE3" s="30"/>
      <c r="AF3" s="12"/>
      <c r="AG3" s="12"/>
      <c r="AH3" s="150" t="s">
        <v>6</v>
      </c>
      <c r="AI3" s="150"/>
      <c r="AJ3" s="150"/>
    </row>
    <row r="4" spans="1:36" ht="79.95" customHeight="1">
      <c r="A4" s="150" t="s">
        <v>7</v>
      </c>
      <c r="B4" s="150"/>
      <c r="C4" s="150"/>
      <c r="D4" s="12"/>
      <c r="E4" s="30"/>
      <c r="F4" s="21"/>
      <c r="G4" s="22"/>
      <c r="H4" s="7"/>
      <c r="I4" s="150"/>
      <c r="J4" s="30" t="s">
        <v>1058</v>
      </c>
      <c r="K4" s="7" t="s">
        <v>1059</v>
      </c>
      <c r="L4" s="128" t="s">
        <v>1093</v>
      </c>
      <c r="M4" s="30"/>
      <c r="N4" s="150"/>
      <c r="O4" s="30" t="s">
        <v>1058</v>
      </c>
      <c r="P4" s="20" t="s">
        <v>1060</v>
      </c>
      <c r="Q4" s="20" t="s">
        <v>498</v>
      </c>
      <c r="R4" s="20" t="s">
        <v>416</v>
      </c>
      <c r="S4" s="7" t="s">
        <v>1092</v>
      </c>
      <c r="T4" s="150"/>
      <c r="U4" s="7" t="s">
        <v>1061</v>
      </c>
      <c r="V4" s="20" t="s">
        <v>1062</v>
      </c>
      <c r="W4" s="30"/>
      <c r="X4" s="8"/>
      <c r="Y4" s="150"/>
      <c r="Z4" s="20" t="s">
        <v>1063</v>
      </c>
      <c r="AA4" s="95" t="s">
        <v>1064</v>
      </c>
      <c r="AB4" s="95" t="s">
        <v>1065</v>
      </c>
      <c r="AC4" s="30" t="s">
        <v>841</v>
      </c>
      <c r="AD4" s="30" t="s">
        <v>841</v>
      </c>
      <c r="AE4" s="30"/>
      <c r="AF4" s="30"/>
      <c r="AG4" s="8"/>
      <c r="AH4" s="150"/>
      <c r="AI4" s="150"/>
      <c r="AJ4" s="150"/>
    </row>
    <row r="5" spans="1:36" ht="15.6" customHeight="1">
      <c r="A5" s="150" t="s">
        <v>12</v>
      </c>
      <c r="B5" s="150"/>
      <c r="C5" s="150"/>
      <c r="D5" s="149"/>
      <c r="E5" s="149"/>
      <c r="F5" s="149"/>
      <c r="G5" s="149"/>
      <c r="H5" s="149"/>
      <c r="I5" s="150"/>
      <c r="J5" s="149" t="s">
        <v>104</v>
      </c>
      <c r="K5" s="149"/>
      <c r="L5" s="120"/>
      <c r="M5" s="149"/>
      <c r="N5" s="150"/>
      <c r="O5" s="149" t="s">
        <v>104</v>
      </c>
      <c r="P5" s="200"/>
      <c r="Q5" s="149"/>
      <c r="R5" s="149"/>
      <c r="S5" s="149"/>
      <c r="T5" s="150"/>
      <c r="U5" s="149" t="s">
        <v>953</v>
      </c>
      <c r="V5" s="201"/>
      <c r="W5" s="149"/>
      <c r="X5" s="149"/>
      <c r="Y5" s="150"/>
      <c r="Z5" s="149" t="s">
        <v>104</v>
      </c>
      <c r="AA5" s="149" t="s">
        <v>104</v>
      </c>
      <c r="AB5" s="149" t="s">
        <v>13</v>
      </c>
      <c r="AC5" s="149"/>
      <c r="AD5" s="149"/>
      <c r="AE5" s="149"/>
      <c r="AF5" s="149"/>
      <c r="AG5" s="149"/>
      <c r="AH5" s="150"/>
      <c r="AI5" s="150"/>
      <c r="AJ5" s="150"/>
    </row>
    <row r="6" spans="1:36" ht="15.6">
      <c r="A6" s="150" t="s">
        <v>17</v>
      </c>
      <c r="B6" s="150"/>
      <c r="C6" s="25" t="s">
        <v>18</v>
      </c>
      <c r="D6" s="149"/>
      <c r="E6" s="149"/>
      <c r="F6" s="149"/>
      <c r="G6" s="149"/>
      <c r="H6" s="149"/>
      <c r="I6" s="150"/>
      <c r="J6" s="149"/>
      <c r="K6" s="149"/>
      <c r="L6" s="121"/>
      <c r="M6" s="149"/>
      <c r="N6" s="150"/>
      <c r="O6" s="149"/>
      <c r="P6" s="200"/>
      <c r="Q6" s="149"/>
      <c r="R6" s="149"/>
      <c r="S6" s="149"/>
      <c r="T6" s="150"/>
      <c r="U6" s="149"/>
      <c r="V6" s="201"/>
      <c r="W6" s="149"/>
      <c r="X6" s="149"/>
      <c r="Y6" s="150"/>
      <c r="Z6" s="149"/>
      <c r="AA6" s="149"/>
      <c r="AB6" s="149"/>
      <c r="AC6" s="149"/>
      <c r="AD6" s="149"/>
      <c r="AE6" s="149"/>
      <c r="AF6" s="149"/>
      <c r="AG6" s="149"/>
      <c r="AH6" s="150"/>
      <c r="AI6" s="150"/>
      <c r="AJ6" s="150"/>
    </row>
    <row r="7" spans="1:36">
      <c r="A7" s="199" t="s">
        <v>499</v>
      </c>
      <c r="B7" s="199"/>
      <c r="C7" s="12" t="s">
        <v>500</v>
      </c>
      <c r="D7" s="12"/>
      <c r="E7" s="12"/>
      <c r="F7" s="12"/>
      <c r="G7" s="12"/>
      <c r="H7" s="12"/>
      <c r="I7" s="12">
        <f>IF(SUM(D7:H7)&gt;5,"5",SUM(D7:H7))</f>
        <v>0</v>
      </c>
      <c r="J7" s="12"/>
      <c r="K7" s="12"/>
      <c r="L7" s="122"/>
      <c r="M7" s="12"/>
      <c r="N7" s="12">
        <f>IF(SUM(J7:M7)&gt;10,"10",IF(SUM(J7:M7)&lt;0,"0",SUM(J7:M7)))</f>
        <v>0</v>
      </c>
      <c r="O7" s="12"/>
      <c r="P7" s="96"/>
      <c r="Q7" s="96"/>
      <c r="R7" s="96"/>
      <c r="S7" s="116"/>
      <c r="T7" s="116">
        <f t="shared" ref="T7:T10" si="0">IF(SUM(O7:S7)&gt;20,"20",SUM(O7:S7))</f>
        <v>0</v>
      </c>
      <c r="U7" s="12"/>
      <c r="V7" s="96"/>
      <c r="W7" s="12"/>
      <c r="X7" s="12"/>
      <c r="Y7" s="12">
        <f>IF(SUM(U7:X7)&gt;5,"5",SUM(U7:X7))</f>
        <v>0</v>
      </c>
      <c r="Z7" s="12"/>
      <c r="AA7" s="12"/>
      <c r="AB7" s="12"/>
      <c r="AC7" s="20"/>
      <c r="AD7" s="20"/>
      <c r="AE7" s="12"/>
      <c r="AF7" s="12"/>
      <c r="AG7" s="12"/>
      <c r="AH7" s="12">
        <f>IF(SUM(Z7:AG7)&gt;10,"10",SUM(Z7:AG7))</f>
        <v>0</v>
      </c>
      <c r="AI7" s="12">
        <v>50</v>
      </c>
      <c r="AJ7" s="12">
        <f>SUM(AH7+Y7+T7+N7+I7+AI7)</f>
        <v>50</v>
      </c>
    </row>
    <row r="8" spans="1:36">
      <c r="A8" s="199" t="s">
        <v>501</v>
      </c>
      <c r="B8" s="199"/>
      <c r="C8" s="24" t="s">
        <v>502</v>
      </c>
      <c r="D8" s="12"/>
      <c r="E8" s="12"/>
      <c r="F8" s="12"/>
      <c r="G8" s="12"/>
      <c r="H8" s="12"/>
      <c r="I8" s="12">
        <f t="shared" ref="I8:I41" si="1">IF(SUM(D8:H8)&gt;5,"5",SUM(D8:H8))</f>
        <v>0</v>
      </c>
      <c r="J8" s="12"/>
      <c r="K8" s="12"/>
      <c r="L8" s="122"/>
      <c r="M8" s="12"/>
      <c r="N8" s="12">
        <f t="shared" ref="N8:N41" si="2">IF(SUM(J8:M8)&gt;10,"10",IF(SUM(J8:M8)&lt;0,"0",SUM(J8:M8)))</f>
        <v>0</v>
      </c>
      <c r="O8" s="12"/>
      <c r="P8" s="96"/>
      <c r="Q8" s="96"/>
      <c r="R8" s="96"/>
      <c r="S8" s="116"/>
      <c r="T8" s="116">
        <f t="shared" si="0"/>
        <v>0</v>
      </c>
      <c r="U8" s="12"/>
      <c r="V8" s="96"/>
      <c r="W8" s="12"/>
      <c r="X8" s="12"/>
      <c r="Y8" s="12">
        <f t="shared" ref="Y8:Y41" si="3">IF(SUM(U8:X8)&gt;5,"5",SUM(U8:X8))</f>
        <v>0</v>
      </c>
      <c r="Z8" s="12"/>
      <c r="AA8" s="12"/>
      <c r="AB8" s="12"/>
      <c r="AC8" s="20"/>
      <c r="AD8" s="20"/>
      <c r="AE8" s="12"/>
      <c r="AF8" s="12"/>
      <c r="AG8" s="12"/>
      <c r="AH8" s="12">
        <f t="shared" ref="AH8:AH41" si="4">IF(SUM(Z8:AG8)&gt;10,"10",SUM(Z8:AG8))</f>
        <v>0</v>
      </c>
      <c r="AI8" s="12">
        <v>50</v>
      </c>
      <c r="AJ8" s="12">
        <f t="shared" ref="AJ8:AJ41" si="5">SUM(AH8+Y8+T8+N8+I8+AI8)</f>
        <v>50</v>
      </c>
    </row>
    <row r="9" spans="1:36">
      <c r="A9" s="199" t="s">
        <v>503</v>
      </c>
      <c r="B9" s="199"/>
      <c r="C9" s="24" t="s">
        <v>504</v>
      </c>
      <c r="D9" s="12"/>
      <c r="E9" s="12"/>
      <c r="F9" s="12"/>
      <c r="G9" s="12"/>
      <c r="H9" s="12"/>
      <c r="I9" s="12">
        <f t="shared" si="1"/>
        <v>0</v>
      </c>
      <c r="J9" s="12"/>
      <c r="K9" s="12"/>
      <c r="L9" s="122"/>
      <c r="M9" s="12"/>
      <c r="N9" s="12">
        <f t="shared" si="2"/>
        <v>0</v>
      </c>
      <c r="O9" s="12"/>
      <c r="P9" s="96"/>
      <c r="Q9" s="96"/>
      <c r="R9" s="96"/>
      <c r="S9" s="116"/>
      <c r="T9" s="116">
        <f t="shared" si="0"/>
        <v>0</v>
      </c>
      <c r="U9" s="12"/>
      <c r="V9" s="96"/>
      <c r="W9" s="12"/>
      <c r="X9" s="12"/>
      <c r="Y9" s="12">
        <f t="shared" si="3"/>
        <v>0</v>
      </c>
      <c r="Z9" s="12"/>
      <c r="AA9" s="12"/>
      <c r="AB9" s="12"/>
      <c r="AC9" s="20"/>
      <c r="AD9" s="20"/>
      <c r="AE9" s="12"/>
      <c r="AF9" s="12"/>
      <c r="AG9" s="12"/>
      <c r="AH9" s="12">
        <f t="shared" si="4"/>
        <v>0</v>
      </c>
      <c r="AI9" s="12">
        <v>50</v>
      </c>
      <c r="AJ9" s="12">
        <f t="shared" si="5"/>
        <v>50</v>
      </c>
    </row>
    <row r="10" spans="1:36">
      <c r="A10" s="199" t="s">
        <v>505</v>
      </c>
      <c r="B10" s="199"/>
      <c r="C10" s="24" t="s">
        <v>506</v>
      </c>
      <c r="D10" s="12"/>
      <c r="E10" s="12"/>
      <c r="F10" s="12"/>
      <c r="G10" s="12"/>
      <c r="H10" s="12"/>
      <c r="I10" s="12">
        <f t="shared" si="1"/>
        <v>0</v>
      </c>
      <c r="J10" s="12"/>
      <c r="K10" s="12"/>
      <c r="L10" s="122">
        <v>2</v>
      </c>
      <c r="M10" s="12"/>
      <c r="N10" s="12">
        <f t="shared" si="2"/>
        <v>2</v>
      </c>
      <c r="O10" s="12"/>
      <c r="P10" s="96"/>
      <c r="Q10" s="96"/>
      <c r="R10" s="96"/>
      <c r="S10" s="116">
        <v>2</v>
      </c>
      <c r="T10" s="116">
        <f t="shared" si="0"/>
        <v>2</v>
      </c>
      <c r="U10" s="12"/>
      <c r="V10" s="96"/>
      <c r="W10" s="12"/>
      <c r="X10" s="12"/>
      <c r="Y10" s="12">
        <f t="shared" si="3"/>
        <v>0</v>
      </c>
      <c r="Z10" s="12"/>
      <c r="AA10" s="12"/>
      <c r="AB10" s="12"/>
      <c r="AC10" s="20"/>
      <c r="AD10" s="20"/>
      <c r="AE10" s="12"/>
      <c r="AF10" s="12"/>
      <c r="AG10" s="12"/>
      <c r="AH10" s="12">
        <f t="shared" si="4"/>
        <v>0</v>
      </c>
      <c r="AI10" s="12">
        <v>50</v>
      </c>
      <c r="AJ10" s="12">
        <f t="shared" si="5"/>
        <v>54</v>
      </c>
    </row>
    <row r="11" spans="1:36">
      <c r="A11" s="199" t="s">
        <v>507</v>
      </c>
      <c r="B11" s="199"/>
      <c r="C11" s="24" t="s">
        <v>508</v>
      </c>
      <c r="D11" s="12"/>
      <c r="E11" s="23"/>
      <c r="F11" s="12"/>
      <c r="G11" s="12"/>
      <c r="H11" s="12"/>
      <c r="I11" s="12">
        <f t="shared" si="1"/>
        <v>0</v>
      </c>
      <c r="J11" s="12"/>
      <c r="K11" s="12"/>
      <c r="L11" s="122"/>
      <c r="M11" s="12"/>
      <c r="N11" s="12">
        <f t="shared" si="2"/>
        <v>0</v>
      </c>
      <c r="O11" s="12"/>
      <c r="P11" s="96"/>
      <c r="Q11" s="96"/>
      <c r="R11" s="96"/>
      <c r="S11" s="116">
        <v>2</v>
      </c>
      <c r="T11" s="12">
        <f>IF(SUM(O11:S11)&gt;20,"20",SUM(O11:S11))</f>
        <v>2</v>
      </c>
      <c r="U11" s="12"/>
      <c r="V11" s="96"/>
      <c r="W11" s="12"/>
      <c r="X11" s="12"/>
      <c r="Y11" s="12">
        <f t="shared" si="3"/>
        <v>0</v>
      </c>
      <c r="Z11" s="12"/>
      <c r="AA11" s="12">
        <v>3</v>
      </c>
      <c r="AB11" s="12"/>
      <c r="AC11" s="20"/>
      <c r="AD11" s="20"/>
      <c r="AE11" s="12"/>
      <c r="AF11" s="12"/>
      <c r="AG11" s="12"/>
      <c r="AH11" s="12">
        <f t="shared" si="4"/>
        <v>3</v>
      </c>
      <c r="AI11" s="12">
        <v>50</v>
      </c>
      <c r="AJ11" s="12">
        <f t="shared" si="5"/>
        <v>55</v>
      </c>
    </row>
    <row r="12" spans="1:36">
      <c r="A12" s="199" t="s">
        <v>509</v>
      </c>
      <c r="B12" s="199"/>
      <c r="C12" s="24" t="s">
        <v>510</v>
      </c>
      <c r="D12" s="12"/>
      <c r="E12" s="23"/>
      <c r="F12" s="12"/>
      <c r="G12" s="12"/>
      <c r="H12" s="12"/>
      <c r="I12" s="12">
        <f t="shared" si="1"/>
        <v>0</v>
      </c>
      <c r="J12" s="12"/>
      <c r="K12" s="12"/>
      <c r="L12" s="122"/>
      <c r="M12" s="12"/>
      <c r="N12" s="12">
        <f t="shared" si="2"/>
        <v>0</v>
      </c>
      <c r="O12" s="12"/>
      <c r="P12" s="96"/>
      <c r="Q12" s="96"/>
      <c r="R12" s="96"/>
      <c r="S12" s="116"/>
      <c r="T12" s="116">
        <f t="shared" ref="T12:T41" si="6">IF(SUM(O12:S12)&gt;20,"20",SUM(O12:S12))</f>
        <v>0</v>
      </c>
      <c r="U12" s="12"/>
      <c r="V12" s="96"/>
      <c r="W12" s="12"/>
      <c r="X12" s="12"/>
      <c r="Y12" s="12">
        <f t="shared" si="3"/>
        <v>0</v>
      </c>
      <c r="Z12" s="12"/>
      <c r="AA12" s="12"/>
      <c r="AB12" s="12"/>
      <c r="AC12" s="20"/>
      <c r="AD12" s="20"/>
      <c r="AE12" s="12"/>
      <c r="AF12" s="12"/>
      <c r="AG12" s="12"/>
      <c r="AH12" s="12">
        <f t="shared" si="4"/>
        <v>0</v>
      </c>
      <c r="AI12" s="12">
        <v>50</v>
      </c>
      <c r="AJ12" s="12">
        <f t="shared" si="5"/>
        <v>50</v>
      </c>
    </row>
    <row r="13" spans="1:36">
      <c r="A13" s="199" t="s">
        <v>511</v>
      </c>
      <c r="B13" s="199"/>
      <c r="C13" s="24" t="s">
        <v>512</v>
      </c>
      <c r="D13" s="12"/>
      <c r="E13" s="23"/>
      <c r="F13" s="12"/>
      <c r="G13" s="12"/>
      <c r="H13" s="12"/>
      <c r="I13" s="12">
        <f t="shared" si="1"/>
        <v>0</v>
      </c>
      <c r="J13" s="12"/>
      <c r="K13" s="12"/>
      <c r="L13" s="122"/>
      <c r="M13" s="12"/>
      <c r="N13" s="12">
        <f t="shared" si="2"/>
        <v>0</v>
      </c>
      <c r="O13" s="12"/>
      <c r="P13" s="96"/>
      <c r="Q13" s="96"/>
      <c r="R13" s="96"/>
      <c r="S13" s="116"/>
      <c r="T13" s="116">
        <f t="shared" si="6"/>
        <v>0</v>
      </c>
      <c r="U13" s="12"/>
      <c r="V13" s="96"/>
      <c r="W13" s="12"/>
      <c r="X13" s="12"/>
      <c r="Y13" s="12">
        <f t="shared" si="3"/>
        <v>0</v>
      </c>
      <c r="Z13" s="12"/>
      <c r="AA13" s="12"/>
      <c r="AB13" s="12"/>
      <c r="AC13" s="20"/>
      <c r="AD13" s="20"/>
      <c r="AE13" s="12"/>
      <c r="AF13" s="12"/>
      <c r="AG13" s="12"/>
      <c r="AH13" s="12">
        <f t="shared" si="4"/>
        <v>0</v>
      </c>
      <c r="AI13" s="12">
        <v>50</v>
      </c>
      <c r="AJ13" s="12">
        <f t="shared" si="5"/>
        <v>50</v>
      </c>
    </row>
    <row r="14" spans="1:36">
      <c r="A14" s="199" t="s">
        <v>513</v>
      </c>
      <c r="B14" s="199"/>
      <c r="C14" s="24" t="s">
        <v>514</v>
      </c>
      <c r="D14" s="12"/>
      <c r="E14" s="23"/>
      <c r="F14" s="12"/>
      <c r="G14" s="12"/>
      <c r="H14" s="12"/>
      <c r="I14" s="12">
        <f t="shared" si="1"/>
        <v>0</v>
      </c>
      <c r="J14" s="12"/>
      <c r="K14" s="12"/>
      <c r="L14" s="122"/>
      <c r="M14" s="12"/>
      <c r="N14" s="12">
        <f t="shared" si="2"/>
        <v>0</v>
      </c>
      <c r="O14" s="12"/>
      <c r="P14" s="96"/>
      <c r="Q14" s="96"/>
      <c r="R14" s="96"/>
      <c r="S14" s="116"/>
      <c r="T14" s="116">
        <f t="shared" si="6"/>
        <v>0</v>
      </c>
      <c r="U14" s="12"/>
      <c r="V14" s="96"/>
      <c r="W14" s="12"/>
      <c r="X14" s="12"/>
      <c r="Y14" s="12">
        <f t="shared" si="3"/>
        <v>0</v>
      </c>
      <c r="Z14" s="12"/>
      <c r="AA14" s="12"/>
      <c r="AB14" s="12"/>
      <c r="AC14" s="20"/>
      <c r="AD14" s="20"/>
      <c r="AE14" s="12"/>
      <c r="AF14" s="12"/>
      <c r="AG14" s="12"/>
      <c r="AH14" s="12">
        <f t="shared" si="4"/>
        <v>0</v>
      </c>
      <c r="AI14" s="12">
        <v>50</v>
      </c>
      <c r="AJ14" s="12">
        <f t="shared" si="5"/>
        <v>50</v>
      </c>
    </row>
    <row r="15" spans="1:36">
      <c r="A15" s="199" t="s">
        <v>515</v>
      </c>
      <c r="B15" s="199"/>
      <c r="C15" s="24" t="s">
        <v>516</v>
      </c>
      <c r="D15" s="12"/>
      <c r="E15" s="12"/>
      <c r="F15" s="12"/>
      <c r="G15" s="12"/>
      <c r="H15" s="12"/>
      <c r="I15" s="12">
        <f t="shared" si="1"/>
        <v>0</v>
      </c>
      <c r="J15" s="12"/>
      <c r="K15" s="12"/>
      <c r="L15" s="122"/>
      <c r="M15" s="12"/>
      <c r="N15" s="12">
        <f t="shared" si="2"/>
        <v>0</v>
      </c>
      <c r="O15" s="12"/>
      <c r="P15" s="96"/>
      <c r="Q15" s="96"/>
      <c r="R15" s="96"/>
      <c r="S15" s="116"/>
      <c r="T15" s="116">
        <f t="shared" si="6"/>
        <v>0</v>
      </c>
      <c r="U15" s="12"/>
      <c r="V15" s="96">
        <v>5</v>
      </c>
      <c r="W15" s="12"/>
      <c r="X15" s="12"/>
      <c r="Y15" s="12">
        <f t="shared" si="3"/>
        <v>5</v>
      </c>
      <c r="Z15" s="12">
        <v>3</v>
      </c>
      <c r="AA15" s="12"/>
      <c r="AB15" s="12"/>
      <c r="AC15" s="20">
        <v>3</v>
      </c>
      <c r="AD15" s="20">
        <v>3</v>
      </c>
      <c r="AE15" s="12"/>
      <c r="AF15" s="12"/>
      <c r="AG15" s="12"/>
      <c r="AH15" s="12">
        <f t="shared" si="4"/>
        <v>9</v>
      </c>
      <c r="AI15" s="12">
        <v>50</v>
      </c>
      <c r="AJ15" s="12">
        <f t="shared" si="5"/>
        <v>64</v>
      </c>
    </row>
    <row r="16" spans="1:36">
      <c r="A16" s="199" t="s">
        <v>517</v>
      </c>
      <c r="B16" s="199"/>
      <c r="C16" s="24" t="s">
        <v>518</v>
      </c>
      <c r="D16" s="12"/>
      <c r="E16" s="12"/>
      <c r="F16" s="12"/>
      <c r="G16" s="12"/>
      <c r="H16" s="12"/>
      <c r="I16" s="12">
        <f t="shared" si="1"/>
        <v>0</v>
      </c>
      <c r="J16" s="12"/>
      <c r="K16" s="12"/>
      <c r="L16" s="119"/>
      <c r="M16" s="12"/>
      <c r="N16" s="12">
        <f t="shared" si="2"/>
        <v>0</v>
      </c>
      <c r="O16" s="12"/>
      <c r="P16" s="96"/>
      <c r="Q16" s="96"/>
      <c r="R16" s="96"/>
      <c r="S16" s="116"/>
      <c r="T16" s="116">
        <f t="shared" si="6"/>
        <v>0</v>
      </c>
      <c r="U16" s="12"/>
      <c r="V16" s="96"/>
      <c r="W16" s="12"/>
      <c r="X16" s="12"/>
      <c r="Y16" s="12">
        <f t="shared" si="3"/>
        <v>0</v>
      </c>
      <c r="Z16" s="12"/>
      <c r="AA16" s="12"/>
      <c r="AB16" s="12"/>
      <c r="AC16" s="20"/>
      <c r="AD16" s="20"/>
      <c r="AE16" s="12"/>
      <c r="AF16" s="12"/>
      <c r="AG16" s="12"/>
      <c r="AH16" s="12">
        <f t="shared" si="4"/>
        <v>0</v>
      </c>
      <c r="AI16" s="12">
        <v>50</v>
      </c>
      <c r="AJ16" s="12">
        <f t="shared" si="5"/>
        <v>50</v>
      </c>
    </row>
    <row r="17" spans="1:36">
      <c r="A17" s="199" t="s">
        <v>519</v>
      </c>
      <c r="B17" s="199"/>
      <c r="C17" s="24" t="s">
        <v>520</v>
      </c>
      <c r="D17" s="12"/>
      <c r="E17" s="12"/>
      <c r="F17" s="12"/>
      <c r="G17" s="12"/>
      <c r="H17" s="12"/>
      <c r="I17" s="12">
        <f t="shared" si="1"/>
        <v>0</v>
      </c>
      <c r="J17" s="12"/>
      <c r="K17" s="12"/>
      <c r="L17" s="119"/>
      <c r="M17" s="12"/>
      <c r="N17" s="12">
        <f t="shared" si="2"/>
        <v>0</v>
      </c>
      <c r="O17" s="12"/>
      <c r="P17" s="96"/>
      <c r="Q17" s="96"/>
      <c r="R17" s="96"/>
      <c r="S17" s="116"/>
      <c r="T17" s="116">
        <f t="shared" si="6"/>
        <v>0</v>
      </c>
      <c r="U17" s="12"/>
      <c r="V17" s="96"/>
      <c r="W17" s="12"/>
      <c r="X17" s="12"/>
      <c r="Y17" s="12">
        <f t="shared" si="3"/>
        <v>0</v>
      </c>
      <c r="Z17" s="12"/>
      <c r="AA17" s="12"/>
      <c r="AB17" s="12"/>
      <c r="AC17" s="20"/>
      <c r="AD17" s="20"/>
      <c r="AE17" s="12"/>
      <c r="AF17" s="12"/>
      <c r="AG17" s="12"/>
      <c r="AH17" s="12">
        <f t="shared" si="4"/>
        <v>0</v>
      </c>
      <c r="AI17" s="12">
        <v>50</v>
      </c>
      <c r="AJ17" s="12">
        <f t="shared" si="5"/>
        <v>50</v>
      </c>
    </row>
    <row r="18" spans="1:36">
      <c r="A18" s="199" t="s">
        <v>521</v>
      </c>
      <c r="B18" s="199"/>
      <c r="C18" s="24" t="s">
        <v>522</v>
      </c>
      <c r="D18" s="12"/>
      <c r="E18" s="12"/>
      <c r="F18" s="12"/>
      <c r="G18" s="12"/>
      <c r="H18" s="12"/>
      <c r="I18" s="12">
        <f t="shared" si="1"/>
        <v>0</v>
      </c>
      <c r="J18" s="12">
        <v>9</v>
      </c>
      <c r="K18" s="12"/>
      <c r="L18" s="119"/>
      <c r="M18" s="12"/>
      <c r="N18" s="12">
        <f t="shared" si="2"/>
        <v>9</v>
      </c>
      <c r="O18" s="12"/>
      <c r="P18" s="96"/>
      <c r="Q18" s="96"/>
      <c r="R18" s="96"/>
      <c r="S18" s="116"/>
      <c r="T18" s="116">
        <f t="shared" si="6"/>
        <v>0</v>
      </c>
      <c r="U18" s="12"/>
      <c r="V18" s="96"/>
      <c r="W18" s="12"/>
      <c r="X18" s="12"/>
      <c r="Y18" s="12">
        <f t="shared" si="3"/>
        <v>0</v>
      </c>
      <c r="Z18" s="12"/>
      <c r="AA18" s="12"/>
      <c r="AB18" s="12">
        <v>3</v>
      </c>
      <c r="AC18" s="20"/>
      <c r="AD18" s="20"/>
      <c r="AE18" s="12"/>
      <c r="AF18" s="12"/>
      <c r="AG18" s="12"/>
      <c r="AH18" s="12">
        <f t="shared" si="4"/>
        <v>3</v>
      </c>
      <c r="AI18" s="12">
        <v>50</v>
      </c>
      <c r="AJ18" s="12">
        <f t="shared" si="5"/>
        <v>62</v>
      </c>
    </row>
    <row r="19" spans="1:36">
      <c r="A19" s="199" t="s">
        <v>523</v>
      </c>
      <c r="B19" s="199"/>
      <c r="C19" s="24" t="s">
        <v>524</v>
      </c>
      <c r="D19" s="12"/>
      <c r="E19" s="12"/>
      <c r="F19" s="12"/>
      <c r="G19" s="12"/>
      <c r="H19" s="12"/>
      <c r="I19" s="12">
        <f t="shared" si="1"/>
        <v>0</v>
      </c>
      <c r="J19" s="12">
        <v>9</v>
      </c>
      <c r="K19" s="12"/>
      <c r="L19" s="119"/>
      <c r="M19" s="12"/>
      <c r="N19" s="12">
        <f t="shared" si="2"/>
        <v>9</v>
      </c>
      <c r="O19" s="12"/>
      <c r="P19" s="96"/>
      <c r="Q19" s="96"/>
      <c r="R19" s="96"/>
      <c r="S19" s="116"/>
      <c r="T19" s="116">
        <f t="shared" si="6"/>
        <v>0</v>
      </c>
      <c r="U19" s="12"/>
      <c r="V19" s="96"/>
      <c r="W19" s="12"/>
      <c r="X19" s="12"/>
      <c r="Y19" s="12">
        <f t="shared" si="3"/>
        <v>0</v>
      </c>
      <c r="Z19" s="12"/>
      <c r="AA19" s="12"/>
      <c r="AB19" s="12"/>
      <c r="AC19" s="20"/>
      <c r="AD19" s="20"/>
      <c r="AE19" s="12"/>
      <c r="AF19" s="12"/>
      <c r="AG19" s="12"/>
      <c r="AH19" s="12">
        <f t="shared" si="4"/>
        <v>0</v>
      </c>
      <c r="AI19" s="12">
        <v>50</v>
      </c>
      <c r="AJ19" s="12">
        <f t="shared" si="5"/>
        <v>59</v>
      </c>
    </row>
    <row r="20" spans="1:36">
      <c r="A20" s="199" t="s">
        <v>525</v>
      </c>
      <c r="B20" s="199"/>
      <c r="C20" s="24" t="s">
        <v>526</v>
      </c>
      <c r="D20" s="12"/>
      <c r="E20" s="12"/>
      <c r="F20" s="12"/>
      <c r="G20" s="12"/>
      <c r="H20" s="12"/>
      <c r="I20" s="12">
        <f t="shared" si="1"/>
        <v>0</v>
      </c>
      <c r="J20" s="12"/>
      <c r="K20" s="12"/>
      <c r="L20" s="119"/>
      <c r="M20" s="12"/>
      <c r="N20" s="12">
        <f t="shared" si="2"/>
        <v>0</v>
      </c>
      <c r="O20" s="12"/>
      <c r="P20" s="96"/>
      <c r="Q20" s="96"/>
      <c r="R20" s="96"/>
      <c r="S20" s="116"/>
      <c r="T20" s="116">
        <f t="shared" si="6"/>
        <v>0</v>
      </c>
      <c r="U20" s="12"/>
      <c r="V20" s="96"/>
      <c r="W20" s="12"/>
      <c r="X20" s="12"/>
      <c r="Y20" s="12">
        <f t="shared" si="3"/>
        <v>0</v>
      </c>
      <c r="Z20" s="12"/>
      <c r="AA20" s="12"/>
      <c r="AB20" s="12"/>
      <c r="AC20" s="20"/>
      <c r="AD20" s="20"/>
      <c r="AE20" s="12"/>
      <c r="AF20" s="12"/>
      <c r="AG20" s="12"/>
      <c r="AH20" s="12">
        <f t="shared" si="4"/>
        <v>0</v>
      </c>
      <c r="AI20" s="12">
        <v>50</v>
      </c>
      <c r="AJ20" s="12">
        <f t="shared" si="5"/>
        <v>50</v>
      </c>
    </row>
    <row r="21" spans="1:36">
      <c r="A21" s="199" t="s">
        <v>527</v>
      </c>
      <c r="B21" s="199"/>
      <c r="C21" s="24" t="s">
        <v>528</v>
      </c>
      <c r="D21" s="12"/>
      <c r="E21" s="12"/>
      <c r="F21" s="12"/>
      <c r="G21" s="12"/>
      <c r="H21" s="12"/>
      <c r="I21" s="12">
        <f t="shared" si="1"/>
        <v>0</v>
      </c>
      <c r="J21" s="12"/>
      <c r="K21" s="12"/>
      <c r="L21" s="119"/>
      <c r="M21" s="12"/>
      <c r="N21" s="12">
        <f t="shared" si="2"/>
        <v>0</v>
      </c>
      <c r="O21" s="12"/>
      <c r="P21" s="96"/>
      <c r="Q21" s="96"/>
      <c r="R21" s="96"/>
      <c r="S21" s="116"/>
      <c r="T21" s="116">
        <f t="shared" si="6"/>
        <v>0</v>
      </c>
      <c r="U21" s="12"/>
      <c r="V21" s="96"/>
      <c r="W21" s="12"/>
      <c r="X21" s="12"/>
      <c r="Y21" s="12">
        <f t="shared" si="3"/>
        <v>0</v>
      </c>
      <c r="Z21" s="12"/>
      <c r="AA21" s="12"/>
      <c r="AB21" s="12"/>
      <c r="AC21" s="20"/>
      <c r="AD21" s="20"/>
      <c r="AE21" s="12"/>
      <c r="AF21" s="12"/>
      <c r="AG21" s="12"/>
      <c r="AH21" s="12">
        <f t="shared" si="4"/>
        <v>0</v>
      </c>
      <c r="AI21" s="12">
        <v>50</v>
      </c>
      <c r="AJ21" s="12">
        <f t="shared" si="5"/>
        <v>50</v>
      </c>
    </row>
    <row r="22" spans="1:36">
      <c r="A22" s="199" t="s">
        <v>529</v>
      </c>
      <c r="B22" s="199"/>
      <c r="C22" s="24" t="s">
        <v>530</v>
      </c>
      <c r="D22" s="12"/>
      <c r="E22" s="12"/>
      <c r="F22" s="12"/>
      <c r="G22" s="12"/>
      <c r="H22" s="12"/>
      <c r="I22" s="12">
        <f t="shared" si="1"/>
        <v>0</v>
      </c>
      <c r="J22" s="12"/>
      <c r="K22" s="12"/>
      <c r="L22" s="119"/>
      <c r="M22" s="12"/>
      <c r="N22" s="12">
        <f t="shared" si="2"/>
        <v>0</v>
      </c>
      <c r="O22" s="12"/>
      <c r="P22" s="96"/>
      <c r="Q22" s="96"/>
      <c r="R22" s="96"/>
      <c r="S22" s="116"/>
      <c r="T22" s="116">
        <f t="shared" si="6"/>
        <v>0</v>
      </c>
      <c r="U22" s="12"/>
      <c r="V22" s="96"/>
      <c r="W22" s="12"/>
      <c r="X22" s="12"/>
      <c r="Y22" s="12">
        <f t="shared" si="3"/>
        <v>0</v>
      </c>
      <c r="Z22" s="12"/>
      <c r="AA22" s="12"/>
      <c r="AB22" s="12"/>
      <c r="AC22" s="20"/>
      <c r="AD22" s="20"/>
      <c r="AE22" s="12"/>
      <c r="AF22" s="12"/>
      <c r="AG22" s="12"/>
      <c r="AH22" s="12">
        <f t="shared" si="4"/>
        <v>0</v>
      </c>
      <c r="AI22" s="12">
        <v>50</v>
      </c>
      <c r="AJ22" s="12">
        <f t="shared" si="5"/>
        <v>50</v>
      </c>
    </row>
    <row r="23" spans="1:36">
      <c r="A23" s="199" t="s">
        <v>531</v>
      </c>
      <c r="B23" s="199"/>
      <c r="C23" s="24" t="s">
        <v>532</v>
      </c>
      <c r="D23" s="12"/>
      <c r="E23" s="12"/>
      <c r="F23" s="12"/>
      <c r="G23" s="12"/>
      <c r="H23" s="12"/>
      <c r="I23" s="12">
        <f t="shared" si="1"/>
        <v>0</v>
      </c>
      <c r="J23" s="12"/>
      <c r="K23" s="12"/>
      <c r="L23" s="119"/>
      <c r="M23" s="12"/>
      <c r="N23" s="12">
        <f t="shared" si="2"/>
        <v>0</v>
      </c>
      <c r="O23" s="12"/>
      <c r="P23" s="96"/>
      <c r="Q23" s="96"/>
      <c r="R23" s="96"/>
      <c r="S23" s="116"/>
      <c r="T23" s="116">
        <f t="shared" si="6"/>
        <v>0</v>
      </c>
      <c r="U23" s="12"/>
      <c r="V23" s="96"/>
      <c r="W23" s="12"/>
      <c r="X23" s="12"/>
      <c r="Y23" s="12">
        <f t="shared" si="3"/>
        <v>0</v>
      </c>
      <c r="Z23" s="12"/>
      <c r="AA23" s="12"/>
      <c r="AB23" s="12"/>
      <c r="AC23" s="20"/>
      <c r="AD23" s="20"/>
      <c r="AE23" s="12"/>
      <c r="AF23" s="12"/>
      <c r="AG23" s="12"/>
      <c r="AH23" s="12">
        <f t="shared" si="4"/>
        <v>0</v>
      </c>
      <c r="AI23" s="12">
        <v>50</v>
      </c>
      <c r="AJ23" s="12">
        <f t="shared" si="5"/>
        <v>50</v>
      </c>
    </row>
    <row r="24" spans="1:36">
      <c r="A24" s="199" t="s">
        <v>533</v>
      </c>
      <c r="B24" s="199"/>
      <c r="C24" s="24" t="s">
        <v>534</v>
      </c>
      <c r="D24" s="12"/>
      <c r="E24" s="12"/>
      <c r="F24" s="12"/>
      <c r="G24" s="12"/>
      <c r="H24" s="12"/>
      <c r="I24" s="12">
        <f t="shared" si="1"/>
        <v>0</v>
      </c>
      <c r="J24" s="12"/>
      <c r="K24" s="12"/>
      <c r="L24" s="119"/>
      <c r="M24" s="12"/>
      <c r="N24" s="12">
        <f t="shared" si="2"/>
        <v>0</v>
      </c>
      <c r="O24" s="12"/>
      <c r="P24" s="96"/>
      <c r="Q24" s="96"/>
      <c r="R24" s="96"/>
      <c r="S24" s="116"/>
      <c r="T24" s="116">
        <f t="shared" si="6"/>
        <v>0</v>
      </c>
      <c r="U24" s="12"/>
      <c r="V24" s="96"/>
      <c r="W24" s="12"/>
      <c r="X24" s="12"/>
      <c r="Y24" s="12">
        <f t="shared" si="3"/>
        <v>0</v>
      </c>
      <c r="Z24" s="12"/>
      <c r="AA24" s="12"/>
      <c r="AB24" s="12"/>
      <c r="AC24" s="20"/>
      <c r="AD24" s="20"/>
      <c r="AE24" s="12"/>
      <c r="AF24" s="12"/>
      <c r="AG24" s="12"/>
      <c r="AH24" s="12">
        <f t="shared" si="4"/>
        <v>0</v>
      </c>
      <c r="AI24" s="12">
        <v>50</v>
      </c>
      <c r="AJ24" s="12">
        <f t="shared" si="5"/>
        <v>50</v>
      </c>
    </row>
    <row r="25" spans="1:36">
      <c r="A25" s="199" t="s">
        <v>535</v>
      </c>
      <c r="B25" s="199"/>
      <c r="C25" s="24" t="s">
        <v>536</v>
      </c>
      <c r="D25" s="12"/>
      <c r="E25" s="12"/>
      <c r="F25" s="12"/>
      <c r="G25" s="12"/>
      <c r="H25" s="12"/>
      <c r="I25" s="12">
        <f t="shared" si="1"/>
        <v>0</v>
      </c>
      <c r="J25" s="12"/>
      <c r="K25" s="12"/>
      <c r="L25" s="119"/>
      <c r="M25" s="12"/>
      <c r="N25" s="12">
        <f t="shared" si="2"/>
        <v>0</v>
      </c>
      <c r="O25" s="12"/>
      <c r="P25" s="96"/>
      <c r="Q25" s="96"/>
      <c r="R25" s="96"/>
      <c r="S25" s="116"/>
      <c r="T25" s="116">
        <f t="shared" si="6"/>
        <v>0</v>
      </c>
      <c r="U25" s="12"/>
      <c r="V25" s="96"/>
      <c r="W25" s="12"/>
      <c r="X25" s="12"/>
      <c r="Y25" s="12">
        <f t="shared" si="3"/>
        <v>0</v>
      </c>
      <c r="Z25" s="12"/>
      <c r="AA25" s="12"/>
      <c r="AB25" s="12"/>
      <c r="AC25" s="20"/>
      <c r="AD25" s="20"/>
      <c r="AE25" s="12"/>
      <c r="AF25" s="12"/>
      <c r="AG25" s="12"/>
      <c r="AH25" s="12">
        <f t="shared" si="4"/>
        <v>0</v>
      </c>
      <c r="AI25" s="12">
        <v>50</v>
      </c>
      <c r="AJ25" s="12">
        <f t="shared" si="5"/>
        <v>50</v>
      </c>
    </row>
    <row r="26" spans="1:36">
      <c r="A26" s="199" t="s">
        <v>537</v>
      </c>
      <c r="B26" s="199"/>
      <c r="C26" s="24" t="s">
        <v>538</v>
      </c>
      <c r="D26" s="12"/>
      <c r="E26" s="12"/>
      <c r="F26" s="12"/>
      <c r="G26" s="12"/>
      <c r="H26" s="12"/>
      <c r="I26" s="12">
        <f t="shared" si="1"/>
        <v>0</v>
      </c>
      <c r="J26" s="12"/>
      <c r="K26" s="12">
        <v>3</v>
      </c>
      <c r="L26" s="119"/>
      <c r="M26" s="12"/>
      <c r="N26" s="12">
        <f t="shared" si="2"/>
        <v>3</v>
      </c>
      <c r="O26" s="12"/>
      <c r="P26" s="96"/>
      <c r="Q26" s="96"/>
      <c r="R26" s="96"/>
      <c r="S26" s="116"/>
      <c r="T26" s="116">
        <f t="shared" si="6"/>
        <v>0</v>
      </c>
      <c r="U26" s="12"/>
      <c r="V26" s="96"/>
      <c r="W26" s="12"/>
      <c r="X26" s="12"/>
      <c r="Y26" s="12">
        <f t="shared" si="3"/>
        <v>0</v>
      </c>
      <c r="Z26" s="12"/>
      <c r="AA26" s="12"/>
      <c r="AB26" s="12"/>
      <c r="AC26" s="20"/>
      <c r="AD26" s="20"/>
      <c r="AE26" s="12"/>
      <c r="AF26" s="12"/>
      <c r="AG26" s="12"/>
      <c r="AH26" s="12">
        <f t="shared" si="4"/>
        <v>0</v>
      </c>
      <c r="AI26" s="12">
        <v>50</v>
      </c>
      <c r="AJ26" s="12">
        <f t="shared" si="5"/>
        <v>53</v>
      </c>
    </row>
    <row r="27" spans="1:36">
      <c r="A27" s="199" t="s">
        <v>539</v>
      </c>
      <c r="B27" s="199"/>
      <c r="C27" s="24" t="s">
        <v>540</v>
      </c>
      <c r="D27" s="12"/>
      <c r="E27" s="12"/>
      <c r="F27" s="12"/>
      <c r="G27" s="12"/>
      <c r="H27" s="12"/>
      <c r="I27" s="12">
        <f t="shared" si="1"/>
        <v>0</v>
      </c>
      <c r="J27" s="12"/>
      <c r="K27" s="12">
        <v>3</v>
      </c>
      <c r="L27" s="119"/>
      <c r="M27" s="12"/>
      <c r="N27" s="12">
        <f t="shared" si="2"/>
        <v>3</v>
      </c>
      <c r="O27" s="12"/>
      <c r="P27" s="96"/>
      <c r="Q27" s="96"/>
      <c r="R27" s="96"/>
      <c r="S27" s="116"/>
      <c r="T27" s="116">
        <f t="shared" si="6"/>
        <v>0</v>
      </c>
      <c r="U27" s="12"/>
      <c r="V27" s="96"/>
      <c r="W27" s="12"/>
      <c r="X27" s="12"/>
      <c r="Y27" s="12">
        <f t="shared" si="3"/>
        <v>0</v>
      </c>
      <c r="Z27" s="12"/>
      <c r="AA27" s="12"/>
      <c r="AB27" s="12"/>
      <c r="AC27" s="20"/>
      <c r="AD27" s="20"/>
      <c r="AE27" s="12"/>
      <c r="AF27" s="12"/>
      <c r="AG27" s="12"/>
      <c r="AH27" s="12">
        <f t="shared" si="4"/>
        <v>0</v>
      </c>
      <c r="AI27" s="12">
        <v>50</v>
      </c>
      <c r="AJ27" s="12">
        <f t="shared" si="5"/>
        <v>53</v>
      </c>
    </row>
    <row r="28" spans="1:36">
      <c r="A28" s="199" t="s">
        <v>541</v>
      </c>
      <c r="B28" s="199"/>
      <c r="C28" s="24" t="s">
        <v>542</v>
      </c>
      <c r="D28" s="12"/>
      <c r="E28" s="12"/>
      <c r="F28" s="12"/>
      <c r="G28" s="12"/>
      <c r="H28" s="12"/>
      <c r="I28" s="12">
        <f t="shared" si="1"/>
        <v>0</v>
      </c>
      <c r="J28" s="12"/>
      <c r="K28" s="12"/>
      <c r="L28" s="119"/>
      <c r="M28" s="12"/>
      <c r="N28" s="12">
        <f t="shared" si="2"/>
        <v>0</v>
      </c>
      <c r="O28" s="12"/>
      <c r="P28" s="96"/>
      <c r="Q28" s="96"/>
      <c r="R28" s="96"/>
      <c r="S28" s="116"/>
      <c r="T28" s="116">
        <f t="shared" si="6"/>
        <v>0</v>
      </c>
      <c r="U28" s="12"/>
      <c r="V28" s="96"/>
      <c r="W28" s="12"/>
      <c r="X28" s="12"/>
      <c r="Y28" s="12">
        <f t="shared" si="3"/>
        <v>0</v>
      </c>
      <c r="Z28" s="12"/>
      <c r="AA28" s="12"/>
      <c r="AB28" s="12"/>
      <c r="AC28" s="20"/>
      <c r="AD28" s="20"/>
      <c r="AE28" s="12"/>
      <c r="AF28" s="12"/>
      <c r="AG28" s="12"/>
      <c r="AH28" s="12">
        <f t="shared" si="4"/>
        <v>0</v>
      </c>
      <c r="AI28" s="12">
        <v>50</v>
      </c>
      <c r="AJ28" s="12">
        <f t="shared" si="5"/>
        <v>50</v>
      </c>
    </row>
    <row r="29" spans="1:36">
      <c r="A29" s="199" t="s">
        <v>543</v>
      </c>
      <c r="B29" s="199"/>
      <c r="C29" s="24" t="s">
        <v>544</v>
      </c>
      <c r="D29" s="12"/>
      <c r="E29" s="12"/>
      <c r="F29" s="12"/>
      <c r="G29" s="12"/>
      <c r="H29" s="12"/>
      <c r="I29" s="12">
        <f t="shared" si="1"/>
        <v>0</v>
      </c>
      <c r="J29" s="12"/>
      <c r="K29" s="12"/>
      <c r="L29" s="119"/>
      <c r="M29" s="12"/>
      <c r="N29" s="12">
        <f t="shared" si="2"/>
        <v>0</v>
      </c>
      <c r="O29" s="12"/>
      <c r="P29" s="96"/>
      <c r="Q29" s="96"/>
      <c r="R29" s="96"/>
      <c r="S29" s="116"/>
      <c r="T29" s="116">
        <f t="shared" si="6"/>
        <v>0</v>
      </c>
      <c r="U29" s="12"/>
      <c r="V29" s="96"/>
      <c r="W29" s="12"/>
      <c r="X29" s="12"/>
      <c r="Y29" s="12">
        <f t="shared" si="3"/>
        <v>0</v>
      </c>
      <c r="Z29" s="12"/>
      <c r="AA29" s="12"/>
      <c r="AB29" s="12"/>
      <c r="AC29" s="20"/>
      <c r="AD29" s="20"/>
      <c r="AE29" s="12"/>
      <c r="AF29" s="12"/>
      <c r="AG29" s="12"/>
      <c r="AH29" s="12">
        <f t="shared" si="4"/>
        <v>0</v>
      </c>
      <c r="AI29" s="12">
        <v>50</v>
      </c>
      <c r="AJ29" s="12">
        <f t="shared" si="5"/>
        <v>50</v>
      </c>
    </row>
    <row r="30" spans="1:36">
      <c r="A30" s="199" t="s">
        <v>545</v>
      </c>
      <c r="B30" s="199"/>
      <c r="C30" s="24" t="s">
        <v>546</v>
      </c>
      <c r="D30" s="12"/>
      <c r="E30" s="12"/>
      <c r="F30" s="12"/>
      <c r="G30" s="12"/>
      <c r="H30" s="12"/>
      <c r="I30" s="12">
        <f t="shared" si="1"/>
        <v>0</v>
      </c>
      <c r="J30" s="12">
        <v>3</v>
      </c>
      <c r="K30" s="12">
        <v>2</v>
      </c>
      <c r="L30" s="119"/>
      <c r="M30" s="12"/>
      <c r="N30" s="12">
        <f t="shared" si="2"/>
        <v>5</v>
      </c>
      <c r="O30" s="12">
        <v>5</v>
      </c>
      <c r="P30" s="96"/>
      <c r="Q30" s="96">
        <v>4</v>
      </c>
      <c r="R30" s="96">
        <v>3</v>
      </c>
      <c r="S30" s="116"/>
      <c r="T30" s="116">
        <f t="shared" si="6"/>
        <v>12</v>
      </c>
      <c r="U30" s="12">
        <v>10</v>
      </c>
      <c r="V30" s="96"/>
      <c r="W30" s="12"/>
      <c r="X30" s="12"/>
      <c r="Y30" s="12" t="str">
        <f t="shared" si="3"/>
        <v>5</v>
      </c>
      <c r="Z30" s="12"/>
      <c r="AA30" s="12"/>
      <c r="AB30" s="12"/>
      <c r="AC30" s="20"/>
      <c r="AD30" s="20"/>
      <c r="AE30" s="12"/>
      <c r="AF30" s="12"/>
      <c r="AG30" s="12"/>
      <c r="AH30" s="12">
        <f t="shared" si="4"/>
        <v>0</v>
      </c>
      <c r="AI30" s="12">
        <v>50</v>
      </c>
      <c r="AJ30" s="12">
        <f t="shared" si="5"/>
        <v>72</v>
      </c>
    </row>
    <row r="31" spans="1:36">
      <c r="A31" s="199" t="s">
        <v>547</v>
      </c>
      <c r="B31" s="199"/>
      <c r="C31" s="24" t="s">
        <v>548</v>
      </c>
      <c r="D31" s="12"/>
      <c r="E31" s="12"/>
      <c r="F31" s="12"/>
      <c r="G31" s="12"/>
      <c r="H31" s="12"/>
      <c r="I31" s="12">
        <f t="shared" si="1"/>
        <v>0</v>
      </c>
      <c r="J31" s="12"/>
      <c r="K31" s="12">
        <v>3</v>
      </c>
      <c r="L31" s="119"/>
      <c r="M31" s="12"/>
      <c r="N31" s="12">
        <f t="shared" si="2"/>
        <v>3</v>
      </c>
      <c r="O31" s="12"/>
      <c r="P31" s="96"/>
      <c r="Q31" s="96"/>
      <c r="R31" s="96"/>
      <c r="S31" s="116"/>
      <c r="T31" s="116">
        <f t="shared" si="6"/>
        <v>0</v>
      </c>
      <c r="U31" s="12"/>
      <c r="V31" s="96"/>
      <c r="W31" s="12"/>
      <c r="X31" s="12"/>
      <c r="Y31" s="12">
        <f t="shared" si="3"/>
        <v>0</v>
      </c>
      <c r="Z31" s="12"/>
      <c r="AA31" s="12"/>
      <c r="AB31" s="12"/>
      <c r="AC31" s="20"/>
      <c r="AD31" s="20"/>
      <c r="AE31" s="12"/>
      <c r="AF31" s="12"/>
      <c r="AG31" s="12"/>
      <c r="AH31" s="12">
        <f t="shared" si="4"/>
        <v>0</v>
      </c>
      <c r="AI31" s="12">
        <v>50</v>
      </c>
      <c r="AJ31" s="12">
        <f t="shared" si="5"/>
        <v>53</v>
      </c>
    </row>
    <row r="32" spans="1:36">
      <c r="A32" s="199" t="s">
        <v>549</v>
      </c>
      <c r="B32" s="199"/>
      <c r="C32" s="24" t="s">
        <v>550</v>
      </c>
      <c r="D32" s="12"/>
      <c r="E32" s="12"/>
      <c r="F32" s="12"/>
      <c r="G32" s="12"/>
      <c r="H32" s="12"/>
      <c r="I32" s="12">
        <f t="shared" si="1"/>
        <v>0</v>
      </c>
      <c r="J32" s="12"/>
      <c r="K32" s="12"/>
      <c r="L32" s="119"/>
      <c r="M32" s="12"/>
      <c r="N32" s="12">
        <f t="shared" si="2"/>
        <v>0</v>
      </c>
      <c r="O32" s="12"/>
      <c r="P32" s="96"/>
      <c r="Q32" s="96"/>
      <c r="R32" s="96"/>
      <c r="S32" s="116"/>
      <c r="T32" s="116">
        <f t="shared" si="6"/>
        <v>0</v>
      </c>
      <c r="U32" s="12"/>
      <c r="V32" s="96"/>
      <c r="W32" s="12"/>
      <c r="X32" s="12"/>
      <c r="Y32" s="12">
        <f t="shared" si="3"/>
        <v>0</v>
      </c>
      <c r="Z32" s="12"/>
      <c r="AA32" s="12"/>
      <c r="AB32" s="12"/>
      <c r="AC32" s="20"/>
      <c r="AD32" s="20"/>
      <c r="AE32" s="12"/>
      <c r="AF32" s="12"/>
      <c r="AG32" s="12"/>
      <c r="AH32" s="12">
        <f t="shared" si="4"/>
        <v>0</v>
      </c>
      <c r="AI32" s="12">
        <v>50</v>
      </c>
      <c r="AJ32" s="12">
        <f t="shared" si="5"/>
        <v>50</v>
      </c>
    </row>
    <row r="33" spans="1:36">
      <c r="A33" s="199" t="s">
        <v>551</v>
      </c>
      <c r="B33" s="199"/>
      <c r="C33" s="24" t="s">
        <v>552</v>
      </c>
      <c r="D33" s="12"/>
      <c r="E33" s="12"/>
      <c r="F33" s="12"/>
      <c r="G33" s="12"/>
      <c r="H33" s="12"/>
      <c r="I33" s="12">
        <f t="shared" si="1"/>
        <v>0</v>
      </c>
      <c r="J33" s="12"/>
      <c r="K33" s="12"/>
      <c r="L33" s="119"/>
      <c r="M33" s="12"/>
      <c r="N33" s="12">
        <f t="shared" si="2"/>
        <v>0</v>
      </c>
      <c r="O33" s="12"/>
      <c r="P33" s="96"/>
      <c r="Q33" s="96"/>
      <c r="R33" s="96"/>
      <c r="S33" s="116"/>
      <c r="T33" s="116">
        <f t="shared" si="6"/>
        <v>0</v>
      </c>
      <c r="U33" s="12"/>
      <c r="V33" s="96"/>
      <c r="W33" s="12"/>
      <c r="X33" s="12"/>
      <c r="Y33" s="12">
        <f t="shared" si="3"/>
        <v>0</v>
      </c>
      <c r="Z33" s="12"/>
      <c r="AA33" s="12"/>
      <c r="AB33" s="12"/>
      <c r="AC33" s="20"/>
      <c r="AD33" s="20"/>
      <c r="AE33" s="12"/>
      <c r="AF33" s="12"/>
      <c r="AG33" s="12"/>
      <c r="AH33" s="12">
        <f t="shared" si="4"/>
        <v>0</v>
      </c>
      <c r="AI33" s="12">
        <v>50</v>
      </c>
      <c r="AJ33" s="12">
        <f t="shared" si="5"/>
        <v>50</v>
      </c>
    </row>
    <row r="34" spans="1:36">
      <c r="A34" s="199" t="s">
        <v>553</v>
      </c>
      <c r="B34" s="199"/>
      <c r="C34" s="24" t="s">
        <v>554</v>
      </c>
      <c r="D34" s="12"/>
      <c r="E34" s="12"/>
      <c r="F34" s="12"/>
      <c r="G34" s="12"/>
      <c r="H34" s="12"/>
      <c r="I34" s="12">
        <f t="shared" si="1"/>
        <v>0</v>
      </c>
      <c r="J34" s="12"/>
      <c r="K34" s="12"/>
      <c r="L34" s="119"/>
      <c r="M34" s="12"/>
      <c r="N34" s="12">
        <f t="shared" si="2"/>
        <v>0</v>
      </c>
      <c r="O34" s="12"/>
      <c r="P34" s="96"/>
      <c r="Q34" s="96"/>
      <c r="R34" s="96"/>
      <c r="S34" s="116"/>
      <c r="T34" s="116">
        <f t="shared" si="6"/>
        <v>0</v>
      </c>
      <c r="U34" s="12"/>
      <c r="V34" s="96"/>
      <c r="W34" s="12"/>
      <c r="X34" s="12"/>
      <c r="Y34" s="12">
        <f t="shared" si="3"/>
        <v>0</v>
      </c>
      <c r="Z34" s="12"/>
      <c r="AA34" s="12"/>
      <c r="AB34" s="12"/>
      <c r="AC34" s="20"/>
      <c r="AD34" s="20"/>
      <c r="AE34" s="12"/>
      <c r="AF34" s="12"/>
      <c r="AG34" s="12"/>
      <c r="AH34" s="12">
        <f t="shared" si="4"/>
        <v>0</v>
      </c>
      <c r="AI34" s="12">
        <v>50</v>
      </c>
      <c r="AJ34" s="12">
        <f t="shared" si="5"/>
        <v>50</v>
      </c>
    </row>
    <row r="35" spans="1:36">
      <c r="A35" s="199" t="s">
        <v>555</v>
      </c>
      <c r="B35" s="199"/>
      <c r="C35" s="24" t="s">
        <v>556</v>
      </c>
      <c r="D35" s="12"/>
      <c r="E35" s="12"/>
      <c r="F35" s="12"/>
      <c r="G35" s="12"/>
      <c r="H35" s="12"/>
      <c r="I35" s="12">
        <f t="shared" si="1"/>
        <v>0</v>
      </c>
      <c r="J35" s="12"/>
      <c r="K35" s="12"/>
      <c r="L35" s="119"/>
      <c r="M35" s="12"/>
      <c r="N35" s="12">
        <f t="shared" si="2"/>
        <v>0</v>
      </c>
      <c r="O35" s="12"/>
      <c r="P35" s="96"/>
      <c r="Q35" s="96"/>
      <c r="R35" s="96"/>
      <c r="S35" s="116"/>
      <c r="T35" s="116">
        <f t="shared" si="6"/>
        <v>0</v>
      </c>
      <c r="U35" s="12"/>
      <c r="V35" s="96"/>
      <c r="W35" s="12"/>
      <c r="X35" s="12"/>
      <c r="Y35" s="12">
        <f t="shared" si="3"/>
        <v>0</v>
      </c>
      <c r="Z35" s="12"/>
      <c r="AA35" s="12"/>
      <c r="AB35" s="12"/>
      <c r="AC35" s="20"/>
      <c r="AD35" s="20"/>
      <c r="AE35" s="12"/>
      <c r="AF35" s="12"/>
      <c r="AG35" s="12"/>
      <c r="AH35" s="12">
        <f t="shared" si="4"/>
        <v>0</v>
      </c>
      <c r="AI35" s="12">
        <v>50</v>
      </c>
      <c r="AJ35" s="12">
        <f t="shared" si="5"/>
        <v>50</v>
      </c>
    </row>
    <row r="36" spans="1:36">
      <c r="A36" s="199" t="s">
        <v>557</v>
      </c>
      <c r="B36" s="199"/>
      <c r="C36" s="24" t="s">
        <v>558</v>
      </c>
      <c r="D36" s="12"/>
      <c r="E36" s="12"/>
      <c r="F36" s="12"/>
      <c r="G36" s="12"/>
      <c r="H36" s="12"/>
      <c r="I36" s="12">
        <f t="shared" si="1"/>
        <v>0</v>
      </c>
      <c r="J36" s="12"/>
      <c r="K36" s="12"/>
      <c r="L36" s="119"/>
      <c r="M36" s="12"/>
      <c r="N36" s="12">
        <f t="shared" si="2"/>
        <v>0</v>
      </c>
      <c r="O36" s="12"/>
      <c r="P36" s="96"/>
      <c r="Q36" s="96"/>
      <c r="R36" s="96"/>
      <c r="S36" s="116"/>
      <c r="T36" s="116">
        <f t="shared" si="6"/>
        <v>0</v>
      </c>
      <c r="U36" s="12"/>
      <c r="V36" s="96"/>
      <c r="W36" s="12"/>
      <c r="X36" s="12"/>
      <c r="Y36" s="12">
        <f t="shared" si="3"/>
        <v>0</v>
      </c>
      <c r="Z36" s="12"/>
      <c r="AA36" s="12"/>
      <c r="AB36" s="12"/>
      <c r="AC36" s="20"/>
      <c r="AD36" s="20"/>
      <c r="AE36" s="12"/>
      <c r="AF36" s="12"/>
      <c r="AG36" s="12"/>
      <c r="AH36" s="12">
        <f t="shared" si="4"/>
        <v>0</v>
      </c>
      <c r="AI36" s="12">
        <v>50</v>
      </c>
      <c r="AJ36" s="12">
        <f t="shared" si="5"/>
        <v>50</v>
      </c>
    </row>
    <row r="37" spans="1:36">
      <c r="A37" s="199" t="s">
        <v>559</v>
      </c>
      <c r="B37" s="199"/>
      <c r="C37" s="24" t="s">
        <v>560</v>
      </c>
      <c r="D37" s="12"/>
      <c r="E37" s="12"/>
      <c r="F37" s="12"/>
      <c r="G37" s="12"/>
      <c r="H37" s="12"/>
      <c r="I37" s="12">
        <f t="shared" si="1"/>
        <v>0</v>
      </c>
      <c r="J37" s="12"/>
      <c r="K37" s="12"/>
      <c r="L37" s="119"/>
      <c r="M37" s="12"/>
      <c r="N37" s="12">
        <f t="shared" si="2"/>
        <v>0</v>
      </c>
      <c r="O37" s="12"/>
      <c r="P37" s="96"/>
      <c r="Q37" s="96"/>
      <c r="R37" s="96"/>
      <c r="S37" s="116"/>
      <c r="T37" s="116">
        <f t="shared" si="6"/>
        <v>0</v>
      </c>
      <c r="U37" s="12"/>
      <c r="V37" s="96"/>
      <c r="W37" s="12"/>
      <c r="X37" s="12"/>
      <c r="Y37" s="12">
        <f t="shared" si="3"/>
        <v>0</v>
      </c>
      <c r="Z37" s="12">
        <v>3</v>
      </c>
      <c r="AA37" s="12"/>
      <c r="AB37" s="12"/>
      <c r="AC37" s="20">
        <v>3</v>
      </c>
      <c r="AD37" s="20">
        <v>3</v>
      </c>
      <c r="AE37" s="12"/>
      <c r="AF37" s="12"/>
      <c r="AG37" s="12"/>
      <c r="AH37" s="12">
        <f t="shared" si="4"/>
        <v>9</v>
      </c>
      <c r="AI37" s="12">
        <v>50</v>
      </c>
      <c r="AJ37" s="12">
        <f t="shared" si="5"/>
        <v>59</v>
      </c>
    </row>
    <row r="38" spans="1:36">
      <c r="A38" s="199" t="s">
        <v>561</v>
      </c>
      <c r="B38" s="199"/>
      <c r="C38" s="24" t="s">
        <v>562</v>
      </c>
      <c r="D38" s="12"/>
      <c r="E38" s="12"/>
      <c r="F38" s="12"/>
      <c r="G38" s="12"/>
      <c r="H38" s="12"/>
      <c r="I38" s="12">
        <f t="shared" si="1"/>
        <v>0</v>
      </c>
      <c r="J38" s="12"/>
      <c r="K38" s="12"/>
      <c r="L38" s="119"/>
      <c r="M38" s="12"/>
      <c r="N38" s="12">
        <f t="shared" si="2"/>
        <v>0</v>
      </c>
      <c r="O38" s="12"/>
      <c r="P38" s="96">
        <v>5</v>
      </c>
      <c r="Q38" s="96"/>
      <c r="R38" s="96"/>
      <c r="S38" s="116"/>
      <c r="T38" s="116">
        <f t="shared" si="6"/>
        <v>5</v>
      </c>
      <c r="U38" s="12"/>
      <c r="V38" s="96"/>
      <c r="W38" s="12"/>
      <c r="X38" s="12"/>
      <c r="Y38" s="12">
        <f t="shared" si="3"/>
        <v>0</v>
      </c>
      <c r="Z38" s="12"/>
      <c r="AA38" s="12"/>
      <c r="AB38" s="12"/>
      <c r="AC38" s="20"/>
      <c r="AD38" s="20"/>
      <c r="AE38" s="12"/>
      <c r="AF38" s="12"/>
      <c r="AG38" s="12"/>
      <c r="AH38" s="12">
        <f t="shared" si="4"/>
        <v>0</v>
      </c>
      <c r="AI38" s="12">
        <v>50</v>
      </c>
      <c r="AJ38" s="12">
        <f t="shared" si="5"/>
        <v>55</v>
      </c>
    </row>
    <row r="39" spans="1:36">
      <c r="A39" s="199" t="s">
        <v>563</v>
      </c>
      <c r="B39" s="199"/>
      <c r="C39" s="24" t="s">
        <v>564</v>
      </c>
      <c r="D39" s="12"/>
      <c r="E39" s="12"/>
      <c r="F39" s="12"/>
      <c r="G39" s="12"/>
      <c r="H39" s="12"/>
      <c r="I39" s="12">
        <f t="shared" si="1"/>
        <v>0</v>
      </c>
      <c r="J39" s="12"/>
      <c r="K39" s="12"/>
      <c r="L39" s="119"/>
      <c r="M39" s="12"/>
      <c r="N39" s="12">
        <f t="shared" si="2"/>
        <v>0</v>
      </c>
      <c r="O39" s="12"/>
      <c r="P39" s="96"/>
      <c r="Q39" s="96"/>
      <c r="R39" s="96"/>
      <c r="S39" s="116"/>
      <c r="T39" s="116">
        <f t="shared" si="6"/>
        <v>0</v>
      </c>
      <c r="U39" s="12"/>
      <c r="V39" s="96"/>
      <c r="W39" s="12"/>
      <c r="X39" s="12"/>
      <c r="Y39" s="12">
        <f t="shared" si="3"/>
        <v>0</v>
      </c>
      <c r="Z39" s="12"/>
      <c r="AA39" s="12"/>
      <c r="AB39" s="12"/>
      <c r="AC39" s="20"/>
      <c r="AD39" s="20"/>
      <c r="AE39" s="12"/>
      <c r="AF39" s="12"/>
      <c r="AG39" s="12"/>
      <c r="AH39" s="12">
        <f t="shared" si="4"/>
        <v>0</v>
      </c>
      <c r="AI39" s="12">
        <v>50</v>
      </c>
      <c r="AJ39" s="12">
        <f t="shared" si="5"/>
        <v>50</v>
      </c>
    </row>
    <row r="40" spans="1:36">
      <c r="A40" s="199" t="s">
        <v>565</v>
      </c>
      <c r="B40" s="199"/>
      <c r="C40" s="24" t="s">
        <v>566</v>
      </c>
      <c r="D40" s="12"/>
      <c r="E40" s="12"/>
      <c r="F40" s="12"/>
      <c r="G40" s="12"/>
      <c r="H40" s="12"/>
      <c r="I40" s="12">
        <f t="shared" si="1"/>
        <v>0</v>
      </c>
      <c r="J40" s="12"/>
      <c r="K40" s="12"/>
      <c r="L40" s="119"/>
      <c r="M40" s="12"/>
      <c r="N40" s="12">
        <f t="shared" si="2"/>
        <v>0</v>
      </c>
      <c r="O40" s="12"/>
      <c r="P40" s="96"/>
      <c r="Q40" s="96"/>
      <c r="R40" s="96"/>
      <c r="S40" s="116"/>
      <c r="T40" s="116">
        <f t="shared" si="6"/>
        <v>0</v>
      </c>
      <c r="U40" s="12"/>
      <c r="V40" s="96"/>
      <c r="W40" s="12"/>
      <c r="X40" s="12"/>
      <c r="Y40" s="12">
        <f t="shared" si="3"/>
        <v>0</v>
      </c>
      <c r="Z40" s="12"/>
      <c r="AA40" s="12"/>
      <c r="AB40" s="12"/>
      <c r="AC40" s="20"/>
      <c r="AD40" s="20"/>
      <c r="AE40" s="12"/>
      <c r="AF40" s="12"/>
      <c r="AG40" s="12"/>
      <c r="AH40" s="12">
        <f t="shared" si="4"/>
        <v>0</v>
      </c>
      <c r="AI40" s="12">
        <v>50</v>
      </c>
      <c r="AJ40" s="12">
        <f t="shared" si="5"/>
        <v>50</v>
      </c>
    </row>
    <row r="41" spans="1:36">
      <c r="A41" s="199" t="s">
        <v>567</v>
      </c>
      <c r="B41" s="199"/>
      <c r="C41" s="24" t="s">
        <v>568</v>
      </c>
      <c r="D41" s="12"/>
      <c r="E41" s="12"/>
      <c r="F41" s="12"/>
      <c r="G41" s="12"/>
      <c r="H41" s="12"/>
      <c r="I41" s="12">
        <f t="shared" si="1"/>
        <v>0</v>
      </c>
      <c r="J41" s="12"/>
      <c r="K41" s="12"/>
      <c r="L41" s="119"/>
      <c r="M41" s="12"/>
      <c r="N41" s="12">
        <f t="shared" si="2"/>
        <v>0</v>
      </c>
      <c r="O41" s="12"/>
      <c r="P41" s="96"/>
      <c r="Q41" s="96"/>
      <c r="R41" s="96"/>
      <c r="S41" s="116"/>
      <c r="T41" s="116">
        <f t="shared" si="6"/>
        <v>0</v>
      </c>
      <c r="U41" s="12"/>
      <c r="V41" s="96"/>
      <c r="W41" s="12"/>
      <c r="X41" s="12"/>
      <c r="Y41" s="12">
        <f t="shared" si="3"/>
        <v>0</v>
      </c>
      <c r="Z41" s="12"/>
      <c r="AA41" s="12"/>
      <c r="AB41" s="12"/>
      <c r="AC41" s="20"/>
      <c r="AD41" s="20"/>
      <c r="AE41" s="12"/>
      <c r="AF41" s="12"/>
      <c r="AG41" s="12"/>
      <c r="AH41" s="12">
        <f t="shared" si="4"/>
        <v>0</v>
      </c>
      <c r="AI41" s="12">
        <v>50</v>
      </c>
      <c r="AJ41" s="12">
        <f t="shared" si="5"/>
        <v>50</v>
      </c>
    </row>
    <row r="42" spans="1:36">
      <c r="A42" s="174"/>
      <c r="B42" s="174"/>
      <c r="C42" s="84"/>
    </row>
    <row r="43" spans="1:36">
      <c r="A43" s="174"/>
      <c r="B43" s="174"/>
      <c r="C43" s="84"/>
    </row>
    <row r="44" spans="1:36">
      <c r="A44" s="174"/>
      <c r="B44" s="174"/>
      <c r="C44" s="85"/>
    </row>
    <row r="45" spans="1:36">
      <c r="A45" s="174"/>
      <c r="B45" s="174"/>
    </row>
    <row r="46" spans="1:36">
      <c r="A46" s="174"/>
      <c r="B46" s="174"/>
    </row>
    <row r="47" spans="1:36">
      <c r="A47" s="174"/>
      <c r="B47" s="174"/>
    </row>
  </sheetData>
  <mergeCells count="84">
    <mergeCell ref="A1:C2"/>
    <mergeCell ref="A3:C3"/>
    <mergeCell ref="A4:C4"/>
    <mergeCell ref="A5:C5"/>
    <mergeCell ref="D5:D6"/>
    <mergeCell ref="D1:AJ1"/>
    <mergeCell ref="D2:I2"/>
    <mergeCell ref="J2:N2"/>
    <mergeCell ref="O2:R2"/>
    <mergeCell ref="U2:X2"/>
    <mergeCell ref="Z2:AG2"/>
    <mergeCell ref="AI2:AI6"/>
    <mergeCell ref="AJ2:AJ6"/>
    <mergeCell ref="Y3:Y6"/>
    <mergeCell ref="AH3:AH6"/>
    <mergeCell ref="V5:V6"/>
    <mergeCell ref="A10:B10"/>
    <mergeCell ref="A7:B7"/>
    <mergeCell ref="A8:B8"/>
    <mergeCell ref="A9:B9"/>
    <mergeCell ref="E5:E6"/>
    <mergeCell ref="M5:M6"/>
    <mergeCell ref="P5:P6"/>
    <mergeCell ref="U5:U6"/>
    <mergeCell ref="A6:B6"/>
    <mergeCell ref="Q5:Q6"/>
    <mergeCell ref="R5:R6"/>
    <mergeCell ref="T3:T6"/>
    <mergeCell ref="H5:H6"/>
    <mergeCell ref="J5:J6"/>
    <mergeCell ref="I3:I6"/>
    <mergeCell ref="N3:N6"/>
    <mergeCell ref="G5:G6"/>
    <mergeCell ref="K5:K6"/>
    <mergeCell ref="O5:O6"/>
    <mergeCell ref="S5:S6"/>
    <mergeCell ref="F5:F6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1:B41"/>
    <mergeCell ref="A35:B35"/>
    <mergeCell ref="A36:B36"/>
    <mergeCell ref="A37:B37"/>
    <mergeCell ref="A38:B38"/>
    <mergeCell ref="A39:B39"/>
    <mergeCell ref="A40:B40"/>
    <mergeCell ref="W5:W6"/>
    <mergeCell ref="X5:X6"/>
    <mergeCell ref="Z5:Z6"/>
    <mergeCell ref="AA5:AA6"/>
    <mergeCell ref="AB5:AB6"/>
    <mergeCell ref="AC5:AC6"/>
    <mergeCell ref="AD5:AD6"/>
    <mergeCell ref="AE5:AE6"/>
    <mergeCell ref="AF5:AF6"/>
    <mergeCell ref="AG5:AG6"/>
    <mergeCell ref="A47:B47"/>
    <mergeCell ref="A42:B42"/>
    <mergeCell ref="A43:B43"/>
    <mergeCell ref="A44:B44"/>
    <mergeCell ref="A45:B45"/>
    <mergeCell ref="A46:B4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>
      <selection sqref="A1:C2"/>
    </sheetView>
  </sheetViews>
  <sheetFormatPr defaultRowHeight="14.4"/>
  <sheetData>
    <row r="1" spans="1:41" ht="36.6">
      <c r="A1" s="153" t="s">
        <v>413</v>
      </c>
      <c r="B1" s="153"/>
      <c r="C1" s="153"/>
      <c r="D1" s="154" t="s">
        <v>789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</row>
    <row r="2" spans="1:41" ht="15.6">
      <c r="A2" s="153"/>
      <c r="B2" s="153"/>
      <c r="C2" s="153"/>
      <c r="D2" s="150" t="s">
        <v>1085</v>
      </c>
      <c r="E2" s="150"/>
      <c r="F2" s="150"/>
      <c r="G2" s="150"/>
      <c r="H2" s="150"/>
      <c r="I2" s="150"/>
      <c r="J2" s="150" t="s">
        <v>1081</v>
      </c>
      <c r="K2" s="150"/>
      <c r="L2" s="150"/>
      <c r="M2" s="150"/>
      <c r="N2" s="150"/>
      <c r="O2" s="150" t="s">
        <v>1082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25"/>
      <c r="AD2" s="150" t="s">
        <v>1083</v>
      </c>
      <c r="AE2" s="150"/>
      <c r="AF2" s="150"/>
      <c r="AG2" s="150"/>
      <c r="AH2" s="25"/>
      <c r="AI2" s="150" t="s">
        <v>1084</v>
      </c>
      <c r="AJ2" s="150"/>
      <c r="AK2" s="150"/>
      <c r="AL2" s="150"/>
      <c r="AM2" s="25"/>
      <c r="AN2" s="155" t="s">
        <v>969</v>
      </c>
      <c r="AO2" s="150" t="s">
        <v>0</v>
      </c>
    </row>
    <row r="3" spans="1:41" ht="28.8">
      <c r="A3" s="150" t="s">
        <v>1</v>
      </c>
      <c r="B3" s="150"/>
      <c r="C3" s="150"/>
      <c r="D3" s="12">
        <v>12.21</v>
      </c>
      <c r="E3" s="12"/>
      <c r="F3" s="12"/>
      <c r="G3" s="12"/>
      <c r="H3" s="12"/>
      <c r="I3" s="150" t="s">
        <v>2</v>
      </c>
      <c r="J3" s="12"/>
      <c r="K3" s="12">
        <v>12.26</v>
      </c>
      <c r="L3" s="12"/>
      <c r="M3" s="12"/>
      <c r="N3" s="150" t="s">
        <v>3</v>
      </c>
      <c r="O3" s="12" t="s">
        <v>973</v>
      </c>
      <c r="P3" s="12" t="s">
        <v>974</v>
      </c>
      <c r="Q3" s="12" t="s">
        <v>975</v>
      </c>
      <c r="R3" s="12">
        <v>11.6</v>
      </c>
      <c r="S3" s="12"/>
      <c r="T3" s="12"/>
      <c r="U3" s="12"/>
      <c r="V3" s="12"/>
      <c r="W3" s="12"/>
      <c r="X3" s="12"/>
      <c r="Y3" s="12"/>
      <c r="Z3" s="12"/>
      <c r="AA3" s="12"/>
      <c r="AB3" s="12">
        <v>12.1</v>
      </c>
      <c r="AC3" s="150" t="s">
        <v>4</v>
      </c>
      <c r="AD3" s="12"/>
      <c r="AE3" s="30"/>
      <c r="AF3" s="12"/>
      <c r="AG3" s="12"/>
      <c r="AH3" s="150" t="s">
        <v>5</v>
      </c>
      <c r="AI3" s="12" t="s">
        <v>979</v>
      </c>
      <c r="AJ3" s="12"/>
      <c r="AK3" s="12"/>
      <c r="AL3" s="12"/>
      <c r="AM3" s="150" t="s">
        <v>6</v>
      </c>
      <c r="AN3" s="156"/>
      <c r="AO3" s="150"/>
    </row>
    <row r="4" spans="1:41" ht="109.2">
      <c r="A4" s="150" t="s">
        <v>7</v>
      </c>
      <c r="B4" s="150"/>
      <c r="C4" s="150"/>
      <c r="D4" s="7" t="s">
        <v>1008</v>
      </c>
      <c r="E4" s="7" t="s">
        <v>1009</v>
      </c>
      <c r="F4" s="30" t="s">
        <v>1010</v>
      </c>
      <c r="G4" s="22"/>
      <c r="H4" s="7"/>
      <c r="I4" s="150"/>
      <c r="J4" s="7" t="s">
        <v>960</v>
      </c>
      <c r="K4" s="7" t="s">
        <v>1011</v>
      </c>
      <c r="L4" s="7" t="s">
        <v>1012</v>
      </c>
      <c r="M4" s="30"/>
      <c r="N4" s="150"/>
      <c r="O4" s="11" t="s">
        <v>991</v>
      </c>
      <c r="P4" s="7" t="s">
        <v>992</v>
      </c>
      <c r="Q4" s="7" t="s">
        <v>993</v>
      </c>
      <c r="R4" s="7" t="s">
        <v>1013</v>
      </c>
      <c r="S4" s="7" t="s">
        <v>414</v>
      </c>
      <c r="T4" s="29" t="s">
        <v>415</v>
      </c>
      <c r="U4" s="30" t="s">
        <v>416</v>
      </c>
      <c r="V4" s="30" t="s">
        <v>417</v>
      </c>
      <c r="W4" s="30" t="s">
        <v>418</v>
      </c>
      <c r="X4" s="7" t="s">
        <v>1014</v>
      </c>
      <c r="Y4" s="7" t="s">
        <v>1015</v>
      </c>
      <c r="Z4" s="7" t="s">
        <v>1016</v>
      </c>
      <c r="AA4" s="7" t="s">
        <v>1017</v>
      </c>
      <c r="AB4" s="7" t="s">
        <v>1018</v>
      </c>
      <c r="AC4" s="150"/>
      <c r="AD4" s="30"/>
      <c r="AE4" s="30"/>
      <c r="AF4" s="30"/>
      <c r="AG4" s="8"/>
      <c r="AH4" s="150"/>
      <c r="AI4" s="7" t="s">
        <v>1005</v>
      </c>
      <c r="AJ4" s="7" t="s">
        <v>841</v>
      </c>
      <c r="AK4" s="30"/>
      <c r="AL4" s="8"/>
      <c r="AM4" s="150"/>
      <c r="AN4" s="156"/>
      <c r="AO4" s="150"/>
    </row>
    <row r="5" spans="1:41" ht="15.6">
      <c r="A5" s="150" t="s">
        <v>12</v>
      </c>
      <c r="B5" s="150"/>
      <c r="C5" s="150"/>
      <c r="D5" s="149"/>
      <c r="E5" s="149"/>
      <c r="F5" s="149"/>
      <c r="G5" s="149"/>
      <c r="H5" s="149"/>
      <c r="I5" s="150"/>
      <c r="J5" s="149" t="s">
        <v>13</v>
      </c>
      <c r="K5" s="149" t="s">
        <v>13</v>
      </c>
      <c r="L5" s="149" t="s">
        <v>13</v>
      </c>
      <c r="M5" s="149"/>
      <c r="N5" s="150"/>
      <c r="O5" s="149" t="s">
        <v>104</v>
      </c>
      <c r="P5" s="149" t="s">
        <v>104</v>
      </c>
      <c r="Q5" s="149" t="s">
        <v>104</v>
      </c>
      <c r="R5" s="151" t="s">
        <v>13</v>
      </c>
      <c r="S5" s="151"/>
      <c r="T5" s="151"/>
      <c r="U5" s="149"/>
      <c r="V5" s="149"/>
      <c r="W5" s="151"/>
      <c r="X5" s="151"/>
      <c r="Y5" s="151"/>
      <c r="Z5" s="149"/>
      <c r="AA5" s="151"/>
      <c r="AB5" s="149" t="s">
        <v>104</v>
      </c>
      <c r="AC5" s="150"/>
      <c r="AD5" s="149"/>
      <c r="AE5" s="149"/>
      <c r="AF5" s="149"/>
      <c r="AG5" s="149"/>
      <c r="AH5" s="150"/>
      <c r="AI5" s="149" t="s">
        <v>104</v>
      </c>
      <c r="AJ5" s="149"/>
      <c r="AK5" s="149"/>
      <c r="AL5" s="149"/>
      <c r="AM5" s="150"/>
      <c r="AN5" s="156"/>
      <c r="AO5" s="150"/>
    </row>
    <row r="6" spans="1:41" ht="15.6">
      <c r="A6" s="150" t="s">
        <v>17</v>
      </c>
      <c r="B6" s="150"/>
      <c r="C6" s="25" t="s">
        <v>18</v>
      </c>
      <c r="D6" s="149"/>
      <c r="E6" s="149"/>
      <c r="F6" s="149"/>
      <c r="G6" s="149"/>
      <c r="H6" s="149"/>
      <c r="I6" s="150"/>
      <c r="J6" s="149"/>
      <c r="K6" s="149"/>
      <c r="L6" s="149"/>
      <c r="M6" s="149"/>
      <c r="N6" s="150"/>
      <c r="O6" s="149"/>
      <c r="P6" s="149"/>
      <c r="Q6" s="149"/>
      <c r="R6" s="152"/>
      <c r="S6" s="152"/>
      <c r="T6" s="152"/>
      <c r="U6" s="149"/>
      <c r="V6" s="149"/>
      <c r="W6" s="152"/>
      <c r="X6" s="152"/>
      <c r="Y6" s="152"/>
      <c r="Z6" s="149"/>
      <c r="AA6" s="152"/>
      <c r="AB6" s="149"/>
      <c r="AC6" s="150"/>
      <c r="AD6" s="149"/>
      <c r="AE6" s="149"/>
      <c r="AF6" s="149"/>
      <c r="AG6" s="149"/>
      <c r="AH6" s="150"/>
      <c r="AI6" s="149"/>
      <c r="AJ6" s="149"/>
      <c r="AK6" s="149"/>
      <c r="AL6" s="149"/>
      <c r="AM6" s="150"/>
      <c r="AN6" s="157"/>
      <c r="AO6" s="150"/>
    </row>
    <row r="7" spans="1:41">
      <c r="A7" s="149" t="s">
        <v>419</v>
      </c>
      <c r="B7" s="149"/>
      <c r="C7" s="24" t="s">
        <v>420</v>
      </c>
      <c r="D7" s="12"/>
      <c r="E7" s="12"/>
      <c r="F7" s="12"/>
      <c r="G7" s="12"/>
      <c r="H7" s="12"/>
      <c r="I7" s="12">
        <f>IF(SUM(D7:H7)&gt;5,"5",SUM(D7:H7))</f>
        <v>0</v>
      </c>
      <c r="J7" s="12"/>
      <c r="K7" s="12"/>
      <c r="L7" s="12"/>
      <c r="M7" s="12"/>
      <c r="N7" s="12">
        <f>IF(SUM(J7:M7)&gt;10,"10",IF(SUM(J7:M7)&lt;0,"0",SUM(J7:M7)))</f>
        <v>0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>
        <f>IF(SUM(O7:AB7)&gt;20,"20",SUM(O7:AB7))</f>
        <v>0</v>
      </c>
      <c r="AD7" s="12"/>
      <c r="AE7" s="12"/>
      <c r="AF7" s="12"/>
      <c r="AG7" s="12"/>
      <c r="AH7" s="12">
        <f>IF(SUM(AD7:AG7)&gt;5,"5",SUM(AD7:AG7))</f>
        <v>0</v>
      </c>
      <c r="AI7" s="12"/>
      <c r="AJ7" s="12"/>
      <c r="AK7" s="12"/>
      <c r="AL7" s="12"/>
      <c r="AM7" s="12">
        <f>IF(SUM(AI7:AL7)&gt;10,"10",SUM(AI7:AL7))</f>
        <v>0</v>
      </c>
      <c r="AN7" s="12">
        <v>50</v>
      </c>
      <c r="AO7" s="12">
        <f>SUM(AM7+AH7+AC7+N7+I7+AN7)</f>
        <v>50</v>
      </c>
    </row>
    <row r="8" spans="1:41">
      <c r="A8" s="149" t="s">
        <v>421</v>
      </c>
      <c r="B8" s="149"/>
      <c r="C8" s="24" t="s">
        <v>422</v>
      </c>
      <c r="D8" s="12"/>
      <c r="E8" s="12"/>
      <c r="F8" s="12"/>
      <c r="G8" s="12"/>
      <c r="H8" s="12"/>
      <c r="I8" s="12">
        <f t="shared" ref="I8:I46" si="0">IF(SUM(D8:H8)&gt;5,"5",SUM(D8:H8))</f>
        <v>0</v>
      </c>
      <c r="J8" s="12">
        <v>2</v>
      </c>
      <c r="K8" s="12"/>
      <c r="L8" s="12">
        <v>3</v>
      </c>
      <c r="M8" s="12"/>
      <c r="N8" s="12">
        <f t="shared" ref="N8:N46" si="1">IF(SUM(J8:M8)&gt;10,"10",IF(SUM(J8:M8)&lt;0,"0",SUM(J8:M8)))</f>
        <v>5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>
        <f t="shared" ref="AC8:AC46" si="2">IF(SUM(O8:AB8)&gt;20,"20",SUM(O8:AB8))</f>
        <v>0</v>
      </c>
      <c r="AD8" s="12"/>
      <c r="AE8" s="12"/>
      <c r="AF8" s="12"/>
      <c r="AG8" s="12"/>
      <c r="AH8" s="12">
        <f t="shared" ref="AH8:AH46" si="3">IF(SUM(AD8:AG8)&gt;5,"5",SUM(AD8:AG8))</f>
        <v>0</v>
      </c>
      <c r="AI8" s="12"/>
      <c r="AJ8" s="12"/>
      <c r="AK8" s="12"/>
      <c r="AL8" s="12"/>
      <c r="AM8" s="12">
        <f t="shared" ref="AM8:AM46" si="4">IF(SUM(AI8:AL8)&gt;10,"10",SUM(AI8:AL8))</f>
        <v>0</v>
      </c>
      <c r="AN8" s="12">
        <v>50</v>
      </c>
      <c r="AO8" s="12">
        <f t="shared" ref="AO8:AO46" si="5">SUM(AM8+AH8+AC8+N8+I8+AN8)</f>
        <v>55</v>
      </c>
    </row>
    <row r="9" spans="1:41">
      <c r="A9" s="149" t="s">
        <v>423</v>
      </c>
      <c r="B9" s="149"/>
      <c r="C9" s="24" t="s">
        <v>424</v>
      </c>
      <c r="D9" s="12"/>
      <c r="E9" s="12"/>
      <c r="F9" s="12"/>
      <c r="G9" s="12"/>
      <c r="H9" s="12"/>
      <c r="I9" s="12">
        <f t="shared" si="0"/>
        <v>0</v>
      </c>
      <c r="J9" s="12"/>
      <c r="K9" s="12"/>
      <c r="L9" s="12"/>
      <c r="M9" s="12"/>
      <c r="N9" s="12">
        <f t="shared" si="1"/>
        <v>0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>
        <f t="shared" si="2"/>
        <v>0</v>
      </c>
      <c r="AD9" s="12"/>
      <c r="AE9" s="12"/>
      <c r="AF9" s="12"/>
      <c r="AG9" s="12"/>
      <c r="AH9" s="12">
        <f t="shared" si="3"/>
        <v>0</v>
      </c>
      <c r="AI9" s="12">
        <v>3</v>
      </c>
      <c r="AJ9" s="12"/>
      <c r="AK9" s="12"/>
      <c r="AL9" s="12"/>
      <c r="AM9" s="12">
        <f t="shared" si="4"/>
        <v>3</v>
      </c>
      <c r="AN9" s="12">
        <v>50</v>
      </c>
      <c r="AO9" s="12">
        <f t="shared" si="5"/>
        <v>53</v>
      </c>
    </row>
    <row r="10" spans="1:41">
      <c r="A10" s="149" t="s">
        <v>425</v>
      </c>
      <c r="B10" s="149"/>
      <c r="C10" s="24" t="s">
        <v>426</v>
      </c>
      <c r="D10" s="12"/>
      <c r="E10" s="12"/>
      <c r="F10" s="12"/>
      <c r="G10" s="12"/>
      <c r="H10" s="12"/>
      <c r="I10" s="12">
        <f t="shared" si="0"/>
        <v>0</v>
      </c>
      <c r="J10" s="12"/>
      <c r="K10" s="12"/>
      <c r="L10" s="12"/>
      <c r="M10" s="12"/>
      <c r="N10" s="12">
        <f t="shared" si="1"/>
        <v>0</v>
      </c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>
        <f t="shared" si="2"/>
        <v>0</v>
      </c>
      <c r="AD10" s="12"/>
      <c r="AE10" s="12"/>
      <c r="AF10" s="12"/>
      <c r="AG10" s="12"/>
      <c r="AH10" s="12">
        <f t="shared" si="3"/>
        <v>0</v>
      </c>
      <c r="AI10" s="12"/>
      <c r="AJ10" s="12"/>
      <c r="AK10" s="12"/>
      <c r="AL10" s="12"/>
      <c r="AM10" s="12">
        <f t="shared" si="4"/>
        <v>0</v>
      </c>
      <c r="AN10" s="12">
        <v>50</v>
      </c>
      <c r="AO10" s="12">
        <f t="shared" si="5"/>
        <v>50</v>
      </c>
    </row>
    <row r="11" spans="1:41">
      <c r="A11" s="149" t="s">
        <v>427</v>
      </c>
      <c r="B11" s="149"/>
      <c r="C11" s="24" t="s">
        <v>428</v>
      </c>
      <c r="D11" s="12"/>
      <c r="E11" s="12"/>
      <c r="F11" s="12"/>
      <c r="G11" s="12"/>
      <c r="H11" s="12"/>
      <c r="I11" s="12">
        <f t="shared" si="0"/>
        <v>0</v>
      </c>
      <c r="J11" s="12"/>
      <c r="K11" s="12"/>
      <c r="L11" s="12"/>
      <c r="M11" s="12"/>
      <c r="N11" s="12">
        <f t="shared" si="1"/>
        <v>0</v>
      </c>
      <c r="O11" s="12"/>
      <c r="P11" s="12">
        <v>5</v>
      </c>
      <c r="Q11" s="12"/>
      <c r="R11" s="12"/>
      <c r="S11" s="12"/>
      <c r="T11" s="12">
        <v>5</v>
      </c>
      <c r="U11" s="12"/>
      <c r="V11" s="12"/>
      <c r="W11" s="12"/>
      <c r="X11" s="12"/>
      <c r="Y11" s="12"/>
      <c r="Z11" s="12"/>
      <c r="AA11" s="12"/>
      <c r="AB11" s="12"/>
      <c r="AC11" s="12">
        <f t="shared" si="2"/>
        <v>10</v>
      </c>
      <c r="AD11" s="12"/>
      <c r="AE11" s="12"/>
      <c r="AF11" s="12"/>
      <c r="AG11" s="12"/>
      <c r="AH11" s="12">
        <f t="shared" si="3"/>
        <v>0</v>
      </c>
      <c r="AI11" s="12"/>
      <c r="AJ11" s="12"/>
      <c r="AK11" s="12"/>
      <c r="AL11" s="12"/>
      <c r="AM11" s="12">
        <f t="shared" si="4"/>
        <v>0</v>
      </c>
      <c r="AN11" s="12">
        <v>50</v>
      </c>
      <c r="AO11" s="12">
        <f t="shared" si="5"/>
        <v>60</v>
      </c>
    </row>
    <row r="12" spans="1:41">
      <c r="A12" s="149" t="s">
        <v>429</v>
      </c>
      <c r="B12" s="149"/>
      <c r="C12" s="24" t="s">
        <v>430</v>
      </c>
      <c r="D12" s="12"/>
      <c r="E12" s="12"/>
      <c r="F12" s="12"/>
      <c r="G12" s="12"/>
      <c r="H12" s="12"/>
      <c r="I12" s="12">
        <f t="shared" si="0"/>
        <v>0</v>
      </c>
      <c r="J12" s="12"/>
      <c r="K12" s="12"/>
      <c r="L12" s="12"/>
      <c r="M12" s="12"/>
      <c r="N12" s="12">
        <f t="shared" si="1"/>
        <v>0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>
        <f t="shared" si="2"/>
        <v>0</v>
      </c>
      <c r="AD12" s="12"/>
      <c r="AE12" s="12"/>
      <c r="AF12" s="12"/>
      <c r="AG12" s="12"/>
      <c r="AH12" s="12">
        <f t="shared" si="3"/>
        <v>0</v>
      </c>
      <c r="AI12" s="12"/>
      <c r="AJ12" s="12"/>
      <c r="AK12" s="12"/>
      <c r="AL12" s="12"/>
      <c r="AM12" s="12">
        <f t="shared" si="4"/>
        <v>0</v>
      </c>
      <c r="AN12" s="12">
        <v>50</v>
      </c>
      <c r="AO12" s="12">
        <f t="shared" si="5"/>
        <v>50</v>
      </c>
    </row>
    <row r="13" spans="1:41">
      <c r="A13" s="149" t="s">
        <v>431</v>
      </c>
      <c r="B13" s="149"/>
      <c r="C13" s="24" t="s">
        <v>432</v>
      </c>
      <c r="D13" s="12"/>
      <c r="E13" s="12"/>
      <c r="F13" s="12"/>
      <c r="G13" s="12"/>
      <c r="H13" s="12"/>
      <c r="I13" s="12">
        <f t="shared" si="0"/>
        <v>0</v>
      </c>
      <c r="J13" s="12"/>
      <c r="K13" s="12"/>
      <c r="L13" s="12"/>
      <c r="M13" s="12"/>
      <c r="N13" s="12">
        <f t="shared" si="1"/>
        <v>0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>
        <f t="shared" si="2"/>
        <v>0</v>
      </c>
      <c r="AD13" s="12"/>
      <c r="AE13" s="12"/>
      <c r="AF13" s="12"/>
      <c r="AG13" s="12"/>
      <c r="AH13" s="12">
        <f t="shared" si="3"/>
        <v>0</v>
      </c>
      <c r="AI13" s="12"/>
      <c r="AJ13" s="12"/>
      <c r="AK13" s="12"/>
      <c r="AL13" s="12"/>
      <c r="AM13" s="12">
        <f t="shared" si="4"/>
        <v>0</v>
      </c>
      <c r="AN13" s="12">
        <v>50</v>
      </c>
      <c r="AO13" s="12">
        <f t="shared" si="5"/>
        <v>50</v>
      </c>
    </row>
    <row r="14" spans="1:41">
      <c r="A14" s="149" t="s">
        <v>433</v>
      </c>
      <c r="B14" s="149"/>
      <c r="C14" s="24" t="s">
        <v>434</v>
      </c>
      <c r="D14" s="12"/>
      <c r="E14" s="12"/>
      <c r="F14" s="12"/>
      <c r="G14" s="12"/>
      <c r="H14" s="12"/>
      <c r="I14" s="12">
        <f t="shared" si="0"/>
        <v>0</v>
      </c>
      <c r="J14" s="12">
        <v>2</v>
      </c>
      <c r="K14" s="12"/>
      <c r="L14" s="12">
        <v>3</v>
      </c>
      <c r="M14" s="12"/>
      <c r="N14" s="12">
        <f t="shared" si="1"/>
        <v>5</v>
      </c>
      <c r="O14" s="12"/>
      <c r="P14" s="12">
        <v>5</v>
      </c>
      <c r="Q14" s="12"/>
      <c r="R14" s="12"/>
      <c r="S14" s="12"/>
      <c r="T14" s="12"/>
      <c r="U14" s="12"/>
      <c r="V14" s="12"/>
      <c r="W14" s="12"/>
      <c r="X14" s="12"/>
      <c r="Y14" s="12">
        <v>5</v>
      </c>
      <c r="Z14" s="12"/>
      <c r="AA14" s="12"/>
      <c r="AB14" s="12"/>
      <c r="AC14" s="12">
        <f t="shared" si="2"/>
        <v>10</v>
      </c>
      <c r="AD14" s="12"/>
      <c r="AE14" s="12"/>
      <c r="AF14" s="12"/>
      <c r="AG14" s="12"/>
      <c r="AH14" s="12">
        <f t="shared" si="3"/>
        <v>0</v>
      </c>
      <c r="AI14" s="12"/>
      <c r="AJ14" s="12"/>
      <c r="AK14" s="12"/>
      <c r="AL14" s="12"/>
      <c r="AM14" s="12">
        <f t="shared" si="4"/>
        <v>0</v>
      </c>
      <c r="AN14" s="12">
        <v>50</v>
      </c>
      <c r="AO14" s="12">
        <f t="shared" si="5"/>
        <v>65</v>
      </c>
    </row>
    <row r="15" spans="1:41">
      <c r="A15" s="149" t="s">
        <v>435</v>
      </c>
      <c r="B15" s="149"/>
      <c r="C15" s="24" t="s">
        <v>436</v>
      </c>
      <c r="D15" s="12"/>
      <c r="E15" s="12"/>
      <c r="F15" s="12"/>
      <c r="G15" s="12"/>
      <c r="H15" s="12"/>
      <c r="I15" s="12">
        <f t="shared" si="0"/>
        <v>0</v>
      </c>
      <c r="J15" s="12"/>
      <c r="K15" s="12"/>
      <c r="L15" s="12"/>
      <c r="M15" s="12"/>
      <c r="N15" s="12">
        <f t="shared" si="1"/>
        <v>0</v>
      </c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>
        <f t="shared" si="2"/>
        <v>0</v>
      </c>
      <c r="AD15" s="12"/>
      <c r="AE15" s="12"/>
      <c r="AF15" s="12"/>
      <c r="AG15" s="12"/>
      <c r="AH15" s="12">
        <f t="shared" si="3"/>
        <v>0</v>
      </c>
      <c r="AI15" s="12">
        <v>3</v>
      </c>
      <c r="AJ15" s="12"/>
      <c r="AK15" s="12"/>
      <c r="AL15" s="12"/>
      <c r="AM15" s="12">
        <f t="shared" si="4"/>
        <v>3</v>
      </c>
      <c r="AN15" s="12">
        <v>50</v>
      </c>
      <c r="AO15" s="12">
        <f t="shared" si="5"/>
        <v>53</v>
      </c>
    </row>
    <row r="16" spans="1:41">
      <c r="A16" s="149" t="s">
        <v>437</v>
      </c>
      <c r="B16" s="149"/>
      <c r="C16" s="24" t="s">
        <v>438</v>
      </c>
      <c r="D16" s="12"/>
      <c r="E16" s="12"/>
      <c r="F16" s="12"/>
      <c r="G16" s="12"/>
      <c r="H16" s="12"/>
      <c r="I16" s="12">
        <f t="shared" si="0"/>
        <v>0</v>
      </c>
      <c r="J16" s="12"/>
      <c r="K16" s="12"/>
      <c r="L16" s="12"/>
      <c r="M16" s="12"/>
      <c r="N16" s="12">
        <f t="shared" si="1"/>
        <v>0</v>
      </c>
      <c r="O16" s="12"/>
      <c r="P16" s="12"/>
      <c r="Q16" s="12">
        <v>3</v>
      </c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>
        <f t="shared" si="2"/>
        <v>3</v>
      </c>
      <c r="AD16" s="12"/>
      <c r="AE16" s="12"/>
      <c r="AF16" s="12"/>
      <c r="AG16" s="12"/>
      <c r="AH16" s="12">
        <f t="shared" si="3"/>
        <v>0</v>
      </c>
      <c r="AI16" s="12"/>
      <c r="AJ16" s="12"/>
      <c r="AK16" s="12"/>
      <c r="AL16" s="12"/>
      <c r="AM16" s="12">
        <f t="shared" si="4"/>
        <v>0</v>
      </c>
      <c r="AN16" s="12">
        <v>50</v>
      </c>
      <c r="AO16" s="12">
        <f t="shared" si="5"/>
        <v>53</v>
      </c>
    </row>
    <row r="17" spans="1:41">
      <c r="A17" s="149" t="s">
        <v>439</v>
      </c>
      <c r="B17" s="149"/>
      <c r="C17" s="24" t="s">
        <v>440</v>
      </c>
      <c r="D17" s="12"/>
      <c r="E17" s="12"/>
      <c r="F17" s="12"/>
      <c r="G17" s="12"/>
      <c r="H17" s="12"/>
      <c r="I17" s="12">
        <f t="shared" si="0"/>
        <v>0</v>
      </c>
      <c r="J17" s="12">
        <v>2</v>
      </c>
      <c r="K17" s="12"/>
      <c r="L17" s="12">
        <v>3</v>
      </c>
      <c r="M17" s="12"/>
      <c r="N17" s="12">
        <f t="shared" si="1"/>
        <v>5</v>
      </c>
      <c r="O17" s="12">
        <v>5</v>
      </c>
      <c r="P17" s="12"/>
      <c r="Q17" s="12"/>
      <c r="R17" s="12"/>
      <c r="S17" s="12"/>
      <c r="T17" s="12">
        <v>5</v>
      </c>
      <c r="U17" s="12"/>
      <c r="V17" s="12"/>
      <c r="W17" s="12"/>
      <c r="X17" s="12"/>
      <c r="Y17" s="12"/>
      <c r="Z17" s="12"/>
      <c r="AA17" s="12"/>
      <c r="AB17" s="12"/>
      <c r="AC17" s="12">
        <f t="shared" si="2"/>
        <v>10</v>
      </c>
      <c r="AD17" s="12"/>
      <c r="AE17" s="12"/>
      <c r="AF17" s="12"/>
      <c r="AG17" s="12"/>
      <c r="AH17" s="12">
        <f t="shared" si="3"/>
        <v>0</v>
      </c>
      <c r="AI17" s="12"/>
      <c r="AJ17" s="12"/>
      <c r="AK17" s="12"/>
      <c r="AL17" s="12"/>
      <c r="AM17" s="12">
        <f t="shared" si="4"/>
        <v>0</v>
      </c>
      <c r="AN17" s="12">
        <v>50</v>
      </c>
      <c r="AO17" s="12">
        <f t="shared" si="5"/>
        <v>65</v>
      </c>
    </row>
    <row r="18" spans="1:41">
      <c r="A18" s="149" t="s">
        <v>441</v>
      </c>
      <c r="B18" s="149"/>
      <c r="C18" s="24" t="s">
        <v>442</v>
      </c>
      <c r="D18" s="12"/>
      <c r="E18" s="12"/>
      <c r="F18" s="12"/>
      <c r="G18" s="12"/>
      <c r="H18" s="12"/>
      <c r="I18" s="12">
        <f t="shared" si="0"/>
        <v>0</v>
      </c>
      <c r="J18" s="12"/>
      <c r="K18" s="12"/>
      <c r="L18" s="12"/>
      <c r="M18" s="12"/>
      <c r="N18" s="12">
        <f t="shared" si="1"/>
        <v>0</v>
      </c>
      <c r="O18" s="12">
        <v>5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>
        <f t="shared" si="2"/>
        <v>5</v>
      </c>
      <c r="AD18" s="12"/>
      <c r="AE18" s="12"/>
      <c r="AF18" s="12"/>
      <c r="AG18" s="12"/>
      <c r="AH18" s="12">
        <f t="shared" si="3"/>
        <v>0</v>
      </c>
      <c r="AI18" s="12"/>
      <c r="AJ18" s="12"/>
      <c r="AK18" s="12"/>
      <c r="AL18" s="12"/>
      <c r="AM18" s="12">
        <f t="shared" si="4"/>
        <v>0</v>
      </c>
      <c r="AN18" s="12">
        <v>50</v>
      </c>
      <c r="AO18" s="12">
        <f t="shared" si="5"/>
        <v>55</v>
      </c>
    </row>
    <row r="19" spans="1:41">
      <c r="A19" s="149" t="s">
        <v>443</v>
      </c>
      <c r="B19" s="149"/>
      <c r="C19" s="24" t="s">
        <v>444</v>
      </c>
      <c r="D19" s="12"/>
      <c r="E19" s="12"/>
      <c r="F19" s="12"/>
      <c r="G19" s="12"/>
      <c r="H19" s="12"/>
      <c r="I19" s="12">
        <f t="shared" si="0"/>
        <v>0</v>
      </c>
      <c r="J19" s="12"/>
      <c r="K19" s="12"/>
      <c r="L19" s="12"/>
      <c r="M19" s="12"/>
      <c r="N19" s="12">
        <f t="shared" si="1"/>
        <v>0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>
        <f t="shared" si="2"/>
        <v>0</v>
      </c>
      <c r="AD19" s="12"/>
      <c r="AE19" s="12"/>
      <c r="AF19" s="12"/>
      <c r="AG19" s="12"/>
      <c r="AH19" s="12">
        <f t="shared" si="3"/>
        <v>0</v>
      </c>
      <c r="AI19" s="12"/>
      <c r="AJ19" s="12"/>
      <c r="AK19" s="12"/>
      <c r="AL19" s="12"/>
      <c r="AM19" s="12">
        <f t="shared" si="4"/>
        <v>0</v>
      </c>
      <c r="AN19" s="12">
        <v>50</v>
      </c>
      <c r="AO19" s="12">
        <f t="shared" si="5"/>
        <v>50</v>
      </c>
    </row>
    <row r="20" spans="1:41">
      <c r="A20" s="149" t="s">
        <v>445</v>
      </c>
      <c r="B20" s="149"/>
      <c r="C20" s="24" t="s">
        <v>446</v>
      </c>
      <c r="D20" s="12"/>
      <c r="E20" s="12"/>
      <c r="F20" s="12"/>
      <c r="G20" s="12"/>
      <c r="H20" s="12"/>
      <c r="I20" s="12">
        <f t="shared" si="0"/>
        <v>0</v>
      </c>
      <c r="J20" s="12">
        <v>2</v>
      </c>
      <c r="K20" s="12"/>
      <c r="L20" s="12">
        <v>3</v>
      </c>
      <c r="M20" s="12"/>
      <c r="N20" s="12">
        <f t="shared" si="1"/>
        <v>5</v>
      </c>
      <c r="O20" s="12"/>
      <c r="P20" s="12"/>
      <c r="Q20" s="12"/>
      <c r="R20" s="12"/>
      <c r="S20" s="12"/>
      <c r="T20" s="12">
        <v>5</v>
      </c>
      <c r="U20" s="12"/>
      <c r="V20" s="12"/>
      <c r="W20" s="12"/>
      <c r="X20" s="12"/>
      <c r="Y20" s="12"/>
      <c r="Z20" s="12"/>
      <c r="AA20" s="12"/>
      <c r="AB20" s="12"/>
      <c r="AC20" s="12">
        <f t="shared" si="2"/>
        <v>5</v>
      </c>
      <c r="AD20" s="12"/>
      <c r="AE20" s="12"/>
      <c r="AF20" s="12"/>
      <c r="AG20" s="12"/>
      <c r="AH20" s="12">
        <f t="shared" si="3"/>
        <v>0</v>
      </c>
      <c r="AI20" s="12"/>
      <c r="AJ20" s="12"/>
      <c r="AK20" s="12"/>
      <c r="AL20" s="12"/>
      <c r="AM20" s="12">
        <f t="shared" si="4"/>
        <v>0</v>
      </c>
      <c r="AN20" s="12">
        <v>50</v>
      </c>
      <c r="AO20" s="12">
        <f t="shared" si="5"/>
        <v>60</v>
      </c>
    </row>
    <row r="21" spans="1:41">
      <c r="A21" s="149" t="s">
        <v>447</v>
      </c>
      <c r="B21" s="149"/>
      <c r="C21" s="24" t="s">
        <v>448</v>
      </c>
      <c r="D21" s="12"/>
      <c r="E21" s="12"/>
      <c r="F21" s="12"/>
      <c r="G21" s="12"/>
      <c r="H21" s="12"/>
      <c r="I21" s="12">
        <f t="shared" si="0"/>
        <v>0</v>
      </c>
      <c r="J21" s="12"/>
      <c r="K21" s="12"/>
      <c r="L21" s="12"/>
      <c r="M21" s="12"/>
      <c r="N21" s="12">
        <f t="shared" si="1"/>
        <v>0</v>
      </c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>
        <f t="shared" si="2"/>
        <v>0</v>
      </c>
      <c r="AD21" s="12"/>
      <c r="AE21" s="12"/>
      <c r="AF21" s="12"/>
      <c r="AG21" s="12"/>
      <c r="AH21" s="12">
        <f t="shared" si="3"/>
        <v>0</v>
      </c>
      <c r="AI21" s="12"/>
      <c r="AJ21" s="12">
        <v>3</v>
      </c>
      <c r="AK21" s="12"/>
      <c r="AL21" s="12"/>
      <c r="AM21" s="12">
        <f t="shared" si="4"/>
        <v>3</v>
      </c>
      <c r="AN21" s="12">
        <v>50</v>
      </c>
      <c r="AO21" s="12">
        <f t="shared" si="5"/>
        <v>53</v>
      </c>
    </row>
    <row r="22" spans="1:41">
      <c r="A22" s="149" t="s">
        <v>449</v>
      </c>
      <c r="B22" s="149"/>
      <c r="C22" s="24" t="s">
        <v>450</v>
      </c>
      <c r="D22" s="12"/>
      <c r="E22" s="12"/>
      <c r="F22" s="12"/>
      <c r="G22" s="12"/>
      <c r="H22" s="12"/>
      <c r="I22" s="12">
        <f t="shared" si="0"/>
        <v>0</v>
      </c>
      <c r="J22" s="12"/>
      <c r="K22" s="12"/>
      <c r="L22" s="12"/>
      <c r="M22" s="12"/>
      <c r="N22" s="12">
        <f t="shared" si="1"/>
        <v>0</v>
      </c>
      <c r="O22" s="12"/>
      <c r="P22" s="12"/>
      <c r="Q22" s="12"/>
      <c r="R22" s="12"/>
      <c r="S22" s="12"/>
      <c r="T22" s="12">
        <v>5</v>
      </c>
      <c r="U22" s="12"/>
      <c r="V22" s="12">
        <v>3</v>
      </c>
      <c r="W22" s="12"/>
      <c r="X22" s="12"/>
      <c r="Y22" s="12"/>
      <c r="Z22" s="12"/>
      <c r="AA22" s="12"/>
      <c r="AB22" s="12"/>
      <c r="AC22" s="12">
        <f t="shared" si="2"/>
        <v>8</v>
      </c>
      <c r="AD22" s="12"/>
      <c r="AE22" s="12"/>
      <c r="AF22" s="12"/>
      <c r="AG22" s="12"/>
      <c r="AH22" s="12">
        <f t="shared" si="3"/>
        <v>0</v>
      </c>
      <c r="AI22" s="12"/>
      <c r="AJ22" s="12"/>
      <c r="AK22" s="12"/>
      <c r="AL22" s="12"/>
      <c r="AM22" s="12">
        <f t="shared" si="4"/>
        <v>0</v>
      </c>
      <c r="AN22" s="12">
        <v>50</v>
      </c>
      <c r="AO22" s="12">
        <f t="shared" si="5"/>
        <v>58</v>
      </c>
    </row>
    <row r="23" spans="1:41">
      <c r="A23" s="149" t="s">
        <v>451</v>
      </c>
      <c r="B23" s="149"/>
      <c r="C23" s="24" t="s">
        <v>452</v>
      </c>
      <c r="D23" s="12"/>
      <c r="E23" s="12"/>
      <c r="F23" s="12"/>
      <c r="G23" s="12"/>
      <c r="H23" s="12"/>
      <c r="I23" s="12">
        <f t="shared" si="0"/>
        <v>0</v>
      </c>
      <c r="J23" s="12"/>
      <c r="K23" s="12"/>
      <c r="L23" s="12"/>
      <c r="M23" s="12"/>
      <c r="N23" s="12">
        <f t="shared" si="1"/>
        <v>0</v>
      </c>
      <c r="O23" s="12"/>
      <c r="P23" s="12"/>
      <c r="Q23" s="12"/>
      <c r="R23" s="12"/>
      <c r="S23" s="12"/>
      <c r="T23" s="12">
        <v>2</v>
      </c>
      <c r="U23" s="12"/>
      <c r="V23" s="12"/>
      <c r="W23" s="12"/>
      <c r="X23" s="12"/>
      <c r="Y23" s="12"/>
      <c r="Z23" s="12"/>
      <c r="AA23" s="12"/>
      <c r="AB23" s="12"/>
      <c r="AC23" s="12">
        <f t="shared" si="2"/>
        <v>2</v>
      </c>
      <c r="AD23" s="12"/>
      <c r="AE23" s="12"/>
      <c r="AF23" s="12"/>
      <c r="AG23" s="12"/>
      <c r="AH23" s="12">
        <f t="shared" si="3"/>
        <v>0</v>
      </c>
      <c r="AI23" s="12"/>
      <c r="AJ23" s="12"/>
      <c r="AK23" s="12"/>
      <c r="AL23" s="12"/>
      <c r="AM23" s="12">
        <f t="shared" si="4"/>
        <v>0</v>
      </c>
      <c r="AN23" s="12">
        <v>50</v>
      </c>
      <c r="AO23" s="12">
        <f t="shared" si="5"/>
        <v>52</v>
      </c>
    </row>
    <row r="24" spans="1:41">
      <c r="A24" s="149" t="s">
        <v>453</v>
      </c>
      <c r="B24" s="149"/>
      <c r="C24" s="24" t="s">
        <v>454</v>
      </c>
      <c r="D24" s="12"/>
      <c r="E24" s="12"/>
      <c r="F24" s="12"/>
      <c r="G24" s="12"/>
      <c r="H24" s="12"/>
      <c r="I24" s="12">
        <f t="shared" si="0"/>
        <v>0</v>
      </c>
      <c r="J24" s="12"/>
      <c r="K24" s="12"/>
      <c r="L24" s="12"/>
      <c r="M24" s="12"/>
      <c r="N24" s="12">
        <f t="shared" si="1"/>
        <v>0</v>
      </c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>
        <f t="shared" si="2"/>
        <v>0</v>
      </c>
      <c r="AD24" s="12"/>
      <c r="AE24" s="12"/>
      <c r="AF24" s="12"/>
      <c r="AG24" s="12"/>
      <c r="AH24" s="12">
        <f t="shared" si="3"/>
        <v>0</v>
      </c>
      <c r="AI24" s="12"/>
      <c r="AJ24" s="12"/>
      <c r="AK24" s="12"/>
      <c r="AL24" s="12"/>
      <c r="AM24" s="12">
        <f t="shared" si="4"/>
        <v>0</v>
      </c>
      <c r="AN24" s="12">
        <v>50</v>
      </c>
      <c r="AO24" s="12">
        <f t="shared" si="5"/>
        <v>50</v>
      </c>
    </row>
    <row r="25" spans="1:41">
      <c r="A25" s="149" t="s">
        <v>455</v>
      </c>
      <c r="B25" s="149"/>
      <c r="C25" s="24" t="s">
        <v>456</v>
      </c>
      <c r="D25" s="12"/>
      <c r="E25" s="12"/>
      <c r="F25" s="12"/>
      <c r="G25" s="12"/>
      <c r="H25" s="12"/>
      <c r="I25" s="12">
        <f t="shared" si="0"/>
        <v>0</v>
      </c>
      <c r="J25" s="12"/>
      <c r="K25" s="12"/>
      <c r="L25" s="12"/>
      <c r="M25" s="12"/>
      <c r="N25" s="12">
        <f t="shared" si="1"/>
        <v>0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>
        <f t="shared" si="2"/>
        <v>0</v>
      </c>
      <c r="AD25" s="12"/>
      <c r="AE25" s="12"/>
      <c r="AF25" s="12"/>
      <c r="AG25" s="12"/>
      <c r="AH25" s="12">
        <f t="shared" si="3"/>
        <v>0</v>
      </c>
      <c r="AI25" s="12"/>
      <c r="AJ25" s="12"/>
      <c r="AK25" s="12"/>
      <c r="AL25" s="12"/>
      <c r="AM25" s="12">
        <f t="shared" si="4"/>
        <v>0</v>
      </c>
      <c r="AN25" s="12">
        <v>50</v>
      </c>
      <c r="AO25" s="12">
        <f t="shared" si="5"/>
        <v>50</v>
      </c>
    </row>
    <row r="26" spans="1:41">
      <c r="A26" s="149" t="s">
        <v>457</v>
      </c>
      <c r="B26" s="149"/>
      <c r="C26" s="24" t="s">
        <v>458</v>
      </c>
      <c r="D26" s="12"/>
      <c r="E26" s="12"/>
      <c r="F26" s="12"/>
      <c r="G26" s="12"/>
      <c r="H26" s="12"/>
      <c r="I26" s="12">
        <f t="shared" si="0"/>
        <v>0</v>
      </c>
      <c r="J26" s="12"/>
      <c r="K26" s="12"/>
      <c r="L26" s="12"/>
      <c r="M26" s="12"/>
      <c r="N26" s="12">
        <f t="shared" si="1"/>
        <v>0</v>
      </c>
      <c r="O26" s="12"/>
      <c r="P26" s="12"/>
      <c r="Q26" s="12"/>
      <c r="R26" s="12"/>
      <c r="S26" s="12"/>
      <c r="T26" s="12">
        <v>5</v>
      </c>
      <c r="U26" s="12"/>
      <c r="V26" s="12"/>
      <c r="W26" s="12"/>
      <c r="X26" s="12"/>
      <c r="Y26" s="12"/>
      <c r="Z26" s="12"/>
      <c r="AA26" s="12"/>
      <c r="AB26" s="12"/>
      <c r="AC26" s="12">
        <f t="shared" si="2"/>
        <v>5</v>
      </c>
      <c r="AD26" s="12"/>
      <c r="AE26" s="12"/>
      <c r="AF26" s="12"/>
      <c r="AG26" s="12"/>
      <c r="AH26" s="12">
        <f t="shared" si="3"/>
        <v>0</v>
      </c>
      <c r="AI26" s="12"/>
      <c r="AJ26" s="12"/>
      <c r="AK26" s="12"/>
      <c r="AL26" s="12"/>
      <c r="AM26" s="12">
        <f t="shared" si="4"/>
        <v>0</v>
      </c>
      <c r="AN26" s="12">
        <v>50</v>
      </c>
      <c r="AO26" s="12">
        <f t="shared" si="5"/>
        <v>55</v>
      </c>
    </row>
    <row r="27" spans="1:41">
      <c r="A27" s="149" t="s">
        <v>459</v>
      </c>
      <c r="B27" s="149"/>
      <c r="C27" s="24" t="s">
        <v>460</v>
      </c>
      <c r="D27" s="12"/>
      <c r="E27" s="12"/>
      <c r="F27" s="12"/>
      <c r="G27" s="12"/>
      <c r="H27" s="12"/>
      <c r="I27" s="12">
        <f t="shared" si="0"/>
        <v>0</v>
      </c>
      <c r="J27" s="12"/>
      <c r="K27" s="12"/>
      <c r="L27" s="12"/>
      <c r="M27" s="12"/>
      <c r="N27" s="12">
        <f t="shared" si="1"/>
        <v>0</v>
      </c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>
        <f t="shared" si="2"/>
        <v>0</v>
      </c>
      <c r="AD27" s="12"/>
      <c r="AE27" s="12"/>
      <c r="AF27" s="12"/>
      <c r="AG27" s="12"/>
      <c r="AH27" s="12">
        <f t="shared" si="3"/>
        <v>0</v>
      </c>
      <c r="AI27" s="12"/>
      <c r="AJ27" s="12"/>
      <c r="AK27" s="12"/>
      <c r="AL27" s="12"/>
      <c r="AM27" s="12">
        <f t="shared" si="4"/>
        <v>0</v>
      </c>
      <c r="AN27" s="12">
        <v>50</v>
      </c>
      <c r="AO27" s="12">
        <f t="shared" si="5"/>
        <v>50</v>
      </c>
    </row>
    <row r="28" spans="1:41">
      <c r="A28" s="149" t="s">
        <v>461</v>
      </c>
      <c r="B28" s="149"/>
      <c r="C28" s="24" t="s">
        <v>462</v>
      </c>
      <c r="D28" s="12"/>
      <c r="E28" s="12"/>
      <c r="F28" s="12"/>
      <c r="G28" s="12"/>
      <c r="H28" s="12"/>
      <c r="I28" s="12">
        <f t="shared" si="0"/>
        <v>0</v>
      </c>
      <c r="J28" s="12"/>
      <c r="K28" s="12"/>
      <c r="L28" s="12"/>
      <c r="M28" s="12"/>
      <c r="N28" s="12">
        <f t="shared" si="1"/>
        <v>0</v>
      </c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>
        <f t="shared" si="2"/>
        <v>0</v>
      </c>
      <c r="AD28" s="12"/>
      <c r="AE28" s="12"/>
      <c r="AF28" s="12"/>
      <c r="AG28" s="12"/>
      <c r="AH28" s="12">
        <f t="shared" si="3"/>
        <v>0</v>
      </c>
      <c r="AI28" s="12"/>
      <c r="AJ28" s="12"/>
      <c r="AK28" s="12"/>
      <c r="AL28" s="12"/>
      <c r="AM28" s="12">
        <f t="shared" si="4"/>
        <v>0</v>
      </c>
      <c r="AN28" s="12">
        <v>50</v>
      </c>
      <c r="AO28" s="12">
        <f t="shared" si="5"/>
        <v>50</v>
      </c>
    </row>
    <row r="29" spans="1:41">
      <c r="A29" s="149" t="s">
        <v>463</v>
      </c>
      <c r="B29" s="149"/>
      <c r="C29" s="24" t="s">
        <v>464</v>
      </c>
      <c r="D29" s="12">
        <v>2</v>
      </c>
      <c r="E29" s="12">
        <v>2</v>
      </c>
      <c r="F29" s="12">
        <v>2</v>
      </c>
      <c r="G29" s="12"/>
      <c r="H29" s="12"/>
      <c r="I29" s="12" t="str">
        <f t="shared" si="0"/>
        <v>5</v>
      </c>
      <c r="J29" s="12"/>
      <c r="K29" s="12"/>
      <c r="L29" s="12"/>
      <c r="M29" s="12"/>
      <c r="N29" s="12">
        <f t="shared" si="1"/>
        <v>0</v>
      </c>
      <c r="O29" s="12"/>
      <c r="P29" s="12"/>
      <c r="Q29" s="12"/>
      <c r="R29" s="12"/>
      <c r="S29" s="12">
        <v>2</v>
      </c>
      <c r="T29" s="12"/>
      <c r="U29" s="12"/>
      <c r="V29" s="12"/>
      <c r="W29" s="12">
        <v>3</v>
      </c>
      <c r="X29" s="12"/>
      <c r="Y29" s="12"/>
      <c r="Z29" s="12">
        <v>2</v>
      </c>
      <c r="AA29" s="12">
        <v>2</v>
      </c>
      <c r="AB29" s="12"/>
      <c r="AC29" s="12">
        <f t="shared" si="2"/>
        <v>9</v>
      </c>
      <c r="AD29" s="12"/>
      <c r="AE29" s="12"/>
      <c r="AF29" s="12"/>
      <c r="AG29" s="12"/>
      <c r="AH29" s="12">
        <f t="shared" si="3"/>
        <v>0</v>
      </c>
      <c r="AI29" s="12"/>
      <c r="AJ29" s="12"/>
      <c r="AK29" s="12"/>
      <c r="AL29" s="12"/>
      <c r="AM29" s="12">
        <f t="shared" si="4"/>
        <v>0</v>
      </c>
      <c r="AN29" s="12">
        <v>50</v>
      </c>
      <c r="AO29" s="12">
        <f t="shared" si="5"/>
        <v>64</v>
      </c>
    </row>
    <row r="30" spans="1:41">
      <c r="A30" s="149" t="s">
        <v>465</v>
      </c>
      <c r="B30" s="149"/>
      <c r="C30" s="24" t="s">
        <v>466</v>
      </c>
      <c r="D30" s="12"/>
      <c r="E30" s="12"/>
      <c r="F30" s="12"/>
      <c r="G30" s="12"/>
      <c r="H30" s="12"/>
      <c r="I30" s="12">
        <f t="shared" si="0"/>
        <v>0</v>
      </c>
      <c r="J30" s="12"/>
      <c r="K30" s="12"/>
      <c r="L30" s="12"/>
      <c r="M30" s="12"/>
      <c r="N30" s="12">
        <f t="shared" si="1"/>
        <v>0</v>
      </c>
      <c r="O30" s="12"/>
      <c r="P30" s="12"/>
      <c r="Q30" s="12"/>
      <c r="R30" s="12"/>
      <c r="S30" s="12"/>
      <c r="T30" s="12">
        <v>3</v>
      </c>
      <c r="U30" s="12"/>
      <c r="V30" s="12"/>
      <c r="W30" s="12"/>
      <c r="X30" s="12"/>
      <c r="Y30" s="12"/>
      <c r="Z30" s="12"/>
      <c r="AA30" s="12"/>
      <c r="AB30" s="12"/>
      <c r="AC30" s="12">
        <f t="shared" si="2"/>
        <v>3</v>
      </c>
      <c r="AD30" s="12"/>
      <c r="AE30" s="12"/>
      <c r="AF30" s="12"/>
      <c r="AG30" s="12"/>
      <c r="AH30" s="12">
        <f t="shared" si="3"/>
        <v>0</v>
      </c>
      <c r="AI30" s="12"/>
      <c r="AJ30" s="12"/>
      <c r="AK30" s="12"/>
      <c r="AL30" s="12"/>
      <c r="AM30" s="12">
        <f t="shared" si="4"/>
        <v>0</v>
      </c>
      <c r="AN30" s="12">
        <v>50</v>
      </c>
      <c r="AO30" s="12">
        <f t="shared" si="5"/>
        <v>53</v>
      </c>
    </row>
    <row r="31" spans="1:41">
      <c r="A31" s="149" t="s">
        <v>467</v>
      </c>
      <c r="B31" s="149"/>
      <c r="C31" s="24" t="s">
        <v>468</v>
      </c>
      <c r="D31" s="12"/>
      <c r="E31" s="12"/>
      <c r="F31" s="12"/>
      <c r="G31" s="12"/>
      <c r="H31" s="12"/>
      <c r="I31" s="12">
        <f t="shared" si="0"/>
        <v>0</v>
      </c>
      <c r="J31" s="12"/>
      <c r="K31" s="12"/>
      <c r="L31" s="12"/>
      <c r="M31" s="12"/>
      <c r="N31" s="12">
        <f t="shared" si="1"/>
        <v>0</v>
      </c>
      <c r="O31" s="12"/>
      <c r="P31" s="12"/>
      <c r="Q31" s="12"/>
      <c r="R31" s="12">
        <v>2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>
        <f t="shared" si="2"/>
        <v>2</v>
      </c>
      <c r="AD31" s="12"/>
      <c r="AE31" s="12"/>
      <c r="AF31" s="12"/>
      <c r="AG31" s="12"/>
      <c r="AH31" s="12">
        <f t="shared" si="3"/>
        <v>0</v>
      </c>
      <c r="AI31" s="12"/>
      <c r="AJ31" s="12"/>
      <c r="AK31" s="12"/>
      <c r="AL31" s="12"/>
      <c r="AM31" s="12">
        <f t="shared" si="4"/>
        <v>0</v>
      </c>
      <c r="AN31" s="12">
        <v>50</v>
      </c>
      <c r="AO31" s="12">
        <f t="shared" si="5"/>
        <v>52</v>
      </c>
    </row>
    <row r="32" spans="1:41">
      <c r="A32" s="149" t="s">
        <v>469</v>
      </c>
      <c r="B32" s="149"/>
      <c r="C32" s="24" t="s">
        <v>470</v>
      </c>
      <c r="D32" s="12"/>
      <c r="E32" s="12"/>
      <c r="F32" s="12"/>
      <c r="G32" s="12"/>
      <c r="H32" s="12"/>
      <c r="I32" s="12">
        <f t="shared" si="0"/>
        <v>0</v>
      </c>
      <c r="J32" s="12"/>
      <c r="K32" s="27"/>
      <c r="L32" s="27"/>
      <c r="M32" s="12"/>
      <c r="N32" s="12">
        <f t="shared" si="1"/>
        <v>0</v>
      </c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>
        <f t="shared" si="2"/>
        <v>0</v>
      </c>
      <c r="AD32" s="12"/>
      <c r="AE32" s="12"/>
      <c r="AF32" s="12"/>
      <c r="AG32" s="12"/>
      <c r="AH32" s="12">
        <f t="shared" si="3"/>
        <v>0</v>
      </c>
      <c r="AI32" s="12"/>
      <c r="AJ32" s="12"/>
      <c r="AK32" s="12"/>
      <c r="AL32" s="12"/>
      <c r="AM32" s="12">
        <f t="shared" si="4"/>
        <v>0</v>
      </c>
      <c r="AN32" s="12">
        <v>50</v>
      </c>
      <c r="AO32" s="12">
        <f t="shared" si="5"/>
        <v>50</v>
      </c>
    </row>
    <row r="33" spans="1:41">
      <c r="A33" s="149" t="s">
        <v>471</v>
      </c>
      <c r="B33" s="149"/>
      <c r="C33" s="24" t="s">
        <v>472</v>
      </c>
      <c r="D33" s="12"/>
      <c r="E33" s="12"/>
      <c r="F33" s="12"/>
      <c r="G33" s="27"/>
      <c r="H33" s="27"/>
      <c r="I33" s="12">
        <f t="shared" si="0"/>
        <v>0</v>
      </c>
      <c r="J33" s="12"/>
      <c r="K33" s="12"/>
      <c r="L33" s="12"/>
      <c r="M33" s="27"/>
      <c r="N33" s="12">
        <f t="shared" si="1"/>
        <v>0</v>
      </c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>
        <f t="shared" si="2"/>
        <v>0</v>
      </c>
      <c r="AD33" s="27"/>
      <c r="AE33" s="27"/>
      <c r="AF33" s="27"/>
      <c r="AG33" s="27"/>
      <c r="AH33" s="12">
        <f t="shared" si="3"/>
        <v>0</v>
      </c>
      <c r="AI33" s="12"/>
      <c r="AJ33" s="12"/>
      <c r="AK33" s="27"/>
      <c r="AL33" s="27"/>
      <c r="AM33" s="12">
        <f t="shared" si="4"/>
        <v>0</v>
      </c>
      <c r="AN33" s="12">
        <v>50</v>
      </c>
      <c r="AO33" s="12">
        <f t="shared" si="5"/>
        <v>50</v>
      </c>
    </row>
    <row r="34" spans="1:41">
      <c r="A34" s="149" t="s">
        <v>473</v>
      </c>
      <c r="B34" s="149"/>
      <c r="C34" s="24" t="s">
        <v>474</v>
      </c>
      <c r="D34" s="12"/>
      <c r="E34" s="12"/>
      <c r="F34" s="12"/>
      <c r="G34" s="12"/>
      <c r="H34" s="12"/>
      <c r="I34" s="12">
        <f t="shared" si="0"/>
        <v>0</v>
      </c>
      <c r="J34" s="12"/>
      <c r="K34" s="12"/>
      <c r="L34" s="12"/>
      <c r="M34" s="12"/>
      <c r="N34" s="12">
        <f t="shared" si="1"/>
        <v>0</v>
      </c>
      <c r="O34" s="12"/>
      <c r="P34" s="12"/>
      <c r="Q34" s="12"/>
      <c r="R34" s="12"/>
      <c r="S34" s="12"/>
      <c r="T34" s="12"/>
      <c r="U34" s="12">
        <v>3</v>
      </c>
      <c r="V34" s="12"/>
      <c r="W34" s="12"/>
      <c r="X34" s="12"/>
      <c r="Y34" s="12"/>
      <c r="Z34" s="12"/>
      <c r="AA34" s="12"/>
      <c r="AB34" s="12"/>
      <c r="AC34" s="12">
        <f t="shared" si="2"/>
        <v>3</v>
      </c>
      <c r="AD34" s="12"/>
      <c r="AE34" s="12"/>
      <c r="AF34" s="12"/>
      <c r="AG34" s="12"/>
      <c r="AH34" s="12">
        <f t="shared" si="3"/>
        <v>0</v>
      </c>
      <c r="AI34" s="12"/>
      <c r="AJ34" s="12"/>
      <c r="AK34" s="12"/>
      <c r="AL34" s="12"/>
      <c r="AM34" s="12">
        <f t="shared" si="4"/>
        <v>0</v>
      </c>
      <c r="AN34" s="12">
        <v>50</v>
      </c>
      <c r="AO34" s="12">
        <f t="shared" si="5"/>
        <v>53</v>
      </c>
    </row>
    <row r="35" spans="1:41">
      <c r="A35" s="149" t="s">
        <v>475</v>
      </c>
      <c r="B35" s="149"/>
      <c r="C35" s="24" t="s">
        <v>476</v>
      </c>
      <c r="D35" s="12"/>
      <c r="E35" s="12"/>
      <c r="F35" s="12"/>
      <c r="G35" s="12"/>
      <c r="H35" s="12"/>
      <c r="I35" s="12">
        <f t="shared" si="0"/>
        <v>0</v>
      </c>
      <c r="J35" s="12"/>
      <c r="K35" s="12"/>
      <c r="L35" s="12"/>
      <c r="M35" s="12"/>
      <c r="N35" s="12">
        <f t="shared" si="1"/>
        <v>0</v>
      </c>
      <c r="O35" s="12"/>
      <c r="P35" s="12"/>
      <c r="Q35" s="12"/>
      <c r="R35" s="12"/>
      <c r="S35" s="12"/>
      <c r="T35" s="12"/>
      <c r="U35" s="12"/>
      <c r="V35" s="12"/>
      <c r="W35" s="12"/>
      <c r="X35" s="12">
        <v>3</v>
      </c>
      <c r="Y35" s="12"/>
      <c r="Z35" s="12"/>
      <c r="AA35" s="12"/>
      <c r="AB35" s="12"/>
      <c r="AC35" s="12">
        <f t="shared" si="2"/>
        <v>3</v>
      </c>
      <c r="AD35" s="12"/>
      <c r="AE35" s="12"/>
      <c r="AF35" s="12"/>
      <c r="AG35" s="12"/>
      <c r="AH35" s="12">
        <f t="shared" si="3"/>
        <v>0</v>
      </c>
      <c r="AI35" s="12"/>
      <c r="AJ35" s="12"/>
      <c r="AK35" s="12"/>
      <c r="AL35" s="12"/>
      <c r="AM35" s="12">
        <f t="shared" si="4"/>
        <v>0</v>
      </c>
      <c r="AN35" s="12">
        <v>50</v>
      </c>
      <c r="AO35" s="12">
        <f t="shared" si="5"/>
        <v>53</v>
      </c>
    </row>
    <row r="36" spans="1:41">
      <c r="A36" s="149" t="s">
        <v>1019</v>
      </c>
      <c r="B36" s="149"/>
      <c r="C36" s="24" t="s">
        <v>1020</v>
      </c>
      <c r="D36" s="12"/>
      <c r="E36" s="12"/>
      <c r="F36" s="12"/>
      <c r="G36" s="12"/>
      <c r="H36" s="12"/>
      <c r="I36" s="12">
        <f t="shared" si="0"/>
        <v>0</v>
      </c>
      <c r="J36" s="12">
        <v>2</v>
      </c>
      <c r="K36" s="12"/>
      <c r="L36" s="12">
        <v>3</v>
      </c>
      <c r="M36" s="12"/>
      <c r="N36" s="12">
        <f t="shared" si="1"/>
        <v>5</v>
      </c>
      <c r="O36" s="12"/>
      <c r="P36" s="12"/>
      <c r="Q36" s="12"/>
      <c r="R36" s="12"/>
      <c r="S36" s="12"/>
      <c r="T36" s="12">
        <v>5</v>
      </c>
      <c r="U36" s="12"/>
      <c r="V36" s="12"/>
      <c r="W36" s="12"/>
      <c r="X36" s="12"/>
      <c r="Y36" s="12"/>
      <c r="Z36" s="12"/>
      <c r="AA36" s="12"/>
      <c r="AB36" s="12"/>
      <c r="AC36" s="12">
        <f t="shared" si="2"/>
        <v>5</v>
      </c>
      <c r="AD36" s="12"/>
      <c r="AE36" s="12"/>
      <c r="AF36" s="12"/>
      <c r="AG36" s="12"/>
      <c r="AH36" s="12">
        <f t="shared" si="3"/>
        <v>0</v>
      </c>
      <c r="AI36" s="12"/>
      <c r="AJ36" s="12"/>
      <c r="AK36" s="12"/>
      <c r="AL36" s="12"/>
      <c r="AM36" s="12">
        <f t="shared" si="4"/>
        <v>0</v>
      </c>
      <c r="AN36" s="12">
        <v>50</v>
      </c>
      <c r="AO36" s="12">
        <f t="shared" si="5"/>
        <v>60</v>
      </c>
    </row>
    <row r="37" spans="1:41">
      <c r="A37" s="149" t="s">
        <v>477</v>
      </c>
      <c r="B37" s="149"/>
      <c r="C37" s="24" t="s">
        <v>478</v>
      </c>
      <c r="D37" s="12"/>
      <c r="E37" s="12"/>
      <c r="F37" s="12"/>
      <c r="G37" s="12"/>
      <c r="H37" s="12"/>
      <c r="I37" s="12">
        <f t="shared" si="0"/>
        <v>0</v>
      </c>
      <c r="J37" s="12"/>
      <c r="K37" s="12"/>
      <c r="L37" s="12"/>
      <c r="M37" s="12"/>
      <c r="N37" s="12">
        <f t="shared" si="1"/>
        <v>0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>
        <f t="shared" si="2"/>
        <v>0</v>
      </c>
      <c r="AD37" s="12"/>
      <c r="AE37" s="12"/>
      <c r="AF37" s="12"/>
      <c r="AG37" s="12"/>
      <c r="AH37" s="12">
        <f t="shared" si="3"/>
        <v>0</v>
      </c>
      <c r="AI37" s="12"/>
      <c r="AJ37" s="12"/>
      <c r="AK37" s="12"/>
      <c r="AL37" s="12"/>
      <c r="AM37" s="12">
        <f t="shared" si="4"/>
        <v>0</v>
      </c>
      <c r="AN37" s="12">
        <v>50</v>
      </c>
      <c r="AO37" s="12">
        <f t="shared" si="5"/>
        <v>50</v>
      </c>
    </row>
    <row r="38" spans="1:41">
      <c r="A38" s="149" t="s">
        <v>479</v>
      </c>
      <c r="B38" s="149"/>
      <c r="C38" s="24" t="s">
        <v>480</v>
      </c>
      <c r="D38" s="12"/>
      <c r="E38" s="12"/>
      <c r="F38" s="12"/>
      <c r="G38" s="12"/>
      <c r="H38" s="12"/>
      <c r="I38" s="12">
        <f t="shared" si="0"/>
        <v>0</v>
      </c>
      <c r="J38" s="12"/>
      <c r="K38" s="12">
        <v>3</v>
      </c>
      <c r="L38" s="12"/>
      <c r="M38" s="12"/>
      <c r="N38" s="12">
        <f t="shared" si="1"/>
        <v>3</v>
      </c>
      <c r="O38" s="12"/>
      <c r="P38" s="12"/>
      <c r="Q38" s="12"/>
      <c r="R38" s="12"/>
      <c r="S38" s="12"/>
      <c r="T38" s="12"/>
      <c r="U38" s="12"/>
      <c r="V38" s="12"/>
      <c r="W38" s="12"/>
      <c r="X38" s="12">
        <v>3</v>
      </c>
      <c r="Y38" s="12"/>
      <c r="Z38" s="12"/>
      <c r="AA38" s="12"/>
      <c r="AB38" s="12">
        <v>2</v>
      </c>
      <c r="AC38" s="12">
        <f t="shared" si="2"/>
        <v>5</v>
      </c>
      <c r="AD38" s="12"/>
      <c r="AE38" s="12"/>
      <c r="AF38" s="12"/>
      <c r="AG38" s="12"/>
      <c r="AH38" s="12">
        <f t="shared" si="3"/>
        <v>0</v>
      </c>
      <c r="AI38" s="12"/>
      <c r="AJ38" s="12"/>
      <c r="AK38" s="12"/>
      <c r="AL38" s="12"/>
      <c r="AM38" s="12">
        <f t="shared" si="4"/>
        <v>0</v>
      </c>
      <c r="AN38" s="12">
        <v>50</v>
      </c>
      <c r="AO38" s="12">
        <f t="shared" si="5"/>
        <v>58</v>
      </c>
    </row>
    <row r="39" spans="1:41">
      <c r="A39" s="149" t="s">
        <v>481</v>
      </c>
      <c r="B39" s="149"/>
      <c r="C39" s="24" t="s">
        <v>482</v>
      </c>
      <c r="D39" s="12"/>
      <c r="E39" s="12"/>
      <c r="F39" s="12"/>
      <c r="G39" s="12"/>
      <c r="H39" s="12"/>
      <c r="I39" s="12">
        <f t="shared" si="0"/>
        <v>0</v>
      </c>
      <c r="J39" s="12"/>
      <c r="K39" s="12"/>
      <c r="L39" s="12"/>
      <c r="M39" s="12"/>
      <c r="N39" s="12">
        <f t="shared" si="1"/>
        <v>0</v>
      </c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>
        <f t="shared" si="2"/>
        <v>0</v>
      </c>
      <c r="AD39" s="12"/>
      <c r="AE39" s="12"/>
      <c r="AF39" s="12"/>
      <c r="AG39" s="12"/>
      <c r="AH39" s="12">
        <f t="shared" si="3"/>
        <v>0</v>
      </c>
      <c r="AI39" s="12"/>
      <c r="AJ39" s="12"/>
      <c r="AK39" s="12"/>
      <c r="AL39" s="12"/>
      <c r="AM39" s="12">
        <f t="shared" si="4"/>
        <v>0</v>
      </c>
      <c r="AN39" s="12">
        <v>50</v>
      </c>
      <c r="AO39" s="12">
        <f t="shared" si="5"/>
        <v>50</v>
      </c>
    </row>
    <row r="40" spans="1:41">
      <c r="A40" s="149" t="s">
        <v>483</v>
      </c>
      <c r="B40" s="149"/>
      <c r="C40" s="24" t="s">
        <v>484</v>
      </c>
      <c r="D40" s="12"/>
      <c r="E40" s="12"/>
      <c r="F40" s="12"/>
      <c r="G40" s="12"/>
      <c r="H40" s="12"/>
      <c r="I40" s="12">
        <f t="shared" si="0"/>
        <v>0</v>
      </c>
      <c r="J40" s="12"/>
      <c r="K40" s="12"/>
      <c r="L40" s="12"/>
      <c r="M40" s="12"/>
      <c r="N40" s="12">
        <f t="shared" si="1"/>
        <v>0</v>
      </c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>
        <f t="shared" si="2"/>
        <v>0</v>
      </c>
      <c r="AD40" s="12"/>
      <c r="AE40" s="12"/>
      <c r="AF40" s="12"/>
      <c r="AG40" s="12"/>
      <c r="AH40" s="12">
        <f t="shared" si="3"/>
        <v>0</v>
      </c>
      <c r="AI40" s="12"/>
      <c r="AJ40" s="12"/>
      <c r="AK40" s="12"/>
      <c r="AL40" s="12"/>
      <c r="AM40" s="12">
        <f t="shared" si="4"/>
        <v>0</v>
      </c>
      <c r="AN40" s="12">
        <v>50</v>
      </c>
      <c r="AO40" s="12">
        <f t="shared" si="5"/>
        <v>50</v>
      </c>
    </row>
    <row r="41" spans="1:41">
      <c r="A41" s="149" t="s">
        <v>485</v>
      </c>
      <c r="B41" s="149"/>
      <c r="C41" s="24" t="s">
        <v>486</v>
      </c>
      <c r="D41" s="12"/>
      <c r="E41" s="12"/>
      <c r="F41" s="12"/>
      <c r="G41" s="12"/>
      <c r="H41" s="12"/>
      <c r="I41" s="12">
        <f t="shared" si="0"/>
        <v>0</v>
      </c>
      <c r="J41" s="12"/>
      <c r="K41" s="12"/>
      <c r="L41" s="12"/>
      <c r="M41" s="12"/>
      <c r="N41" s="12">
        <f t="shared" si="1"/>
        <v>0</v>
      </c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>
        <f t="shared" si="2"/>
        <v>0</v>
      </c>
      <c r="AD41" s="12"/>
      <c r="AE41" s="12"/>
      <c r="AF41" s="12"/>
      <c r="AG41" s="12"/>
      <c r="AH41" s="12">
        <f t="shared" si="3"/>
        <v>0</v>
      </c>
      <c r="AI41" s="12"/>
      <c r="AJ41" s="12"/>
      <c r="AK41" s="12"/>
      <c r="AL41" s="12"/>
      <c r="AM41" s="12">
        <f t="shared" si="4"/>
        <v>0</v>
      </c>
      <c r="AN41" s="12">
        <v>50</v>
      </c>
      <c r="AO41" s="12">
        <f t="shared" si="5"/>
        <v>50</v>
      </c>
    </row>
    <row r="42" spans="1:41">
      <c r="A42" s="149" t="s">
        <v>487</v>
      </c>
      <c r="B42" s="149"/>
      <c r="C42" s="24" t="s">
        <v>488</v>
      </c>
      <c r="D42" s="12"/>
      <c r="E42" s="12"/>
      <c r="F42" s="12"/>
      <c r="G42" s="12"/>
      <c r="H42" s="12"/>
      <c r="I42" s="12">
        <f t="shared" si="0"/>
        <v>0</v>
      </c>
      <c r="J42" s="12"/>
      <c r="K42" s="12"/>
      <c r="L42" s="12"/>
      <c r="M42" s="12"/>
      <c r="N42" s="12">
        <f t="shared" si="1"/>
        <v>0</v>
      </c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>
        <f t="shared" si="2"/>
        <v>0</v>
      </c>
      <c r="AD42" s="12"/>
      <c r="AE42" s="12"/>
      <c r="AF42" s="12"/>
      <c r="AG42" s="12"/>
      <c r="AH42" s="12">
        <f t="shared" si="3"/>
        <v>0</v>
      </c>
      <c r="AI42" s="12"/>
      <c r="AJ42" s="12"/>
      <c r="AK42" s="12"/>
      <c r="AL42" s="12"/>
      <c r="AM42" s="12">
        <f t="shared" si="4"/>
        <v>0</v>
      </c>
      <c r="AN42" s="12">
        <v>50</v>
      </c>
      <c r="AO42" s="12">
        <f t="shared" si="5"/>
        <v>50</v>
      </c>
    </row>
    <row r="43" spans="1:41">
      <c r="A43" s="149" t="s">
        <v>489</v>
      </c>
      <c r="B43" s="149"/>
      <c r="C43" s="24" t="s">
        <v>490</v>
      </c>
      <c r="D43" s="12"/>
      <c r="E43" s="12"/>
      <c r="F43" s="12"/>
      <c r="G43" s="12"/>
      <c r="H43" s="12"/>
      <c r="I43" s="12">
        <f t="shared" si="0"/>
        <v>0</v>
      </c>
      <c r="J43" s="12"/>
      <c r="K43" s="12"/>
      <c r="L43" s="12"/>
      <c r="M43" s="12"/>
      <c r="N43" s="12">
        <f t="shared" si="1"/>
        <v>0</v>
      </c>
      <c r="O43" s="12">
        <v>10</v>
      </c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>
        <f t="shared" si="2"/>
        <v>10</v>
      </c>
      <c r="AD43" s="12"/>
      <c r="AE43" s="12"/>
      <c r="AF43" s="12"/>
      <c r="AG43" s="12"/>
      <c r="AH43" s="12">
        <f t="shared" si="3"/>
        <v>0</v>
      </c>
      <c r="AI43" s="12"/>
      <c r="AJ43" s="12"/>
      <c r="AK43" s="12"/>
      <c r="AL43" s="12"/>
      <c r="AM43" s="12">
        <f t="shared" si="4"/>
        <v>0</v>
      </c>
      <c r="AN43" s="12">
        <v>50</v>
      </c>
      <c r="AO43" s="12">
        <f t="shared" si="5"/>
        <v>60</v>
      </c>
    </row>
    <row r="44" spans="1:41">
      <c r="A44" s="149" t="s">
        <v>491</v>
      </c>
      <c r="B44" s="149"/>
      <c r="C44" s="12" t="s">
        <v>492</v>
      </c>
      <c r="D44" s="12"/>
      <c r="E44" s="12"/>
      <c r="F44" s="12"/>
      <c r="G44" s="12"/>
      <c r="H44" s="12"/>
      <c r="I44" s="12">
        <f t="shared" si="0"/>
        <v>0</v>
      </c>
      <c r="J44" s="12"/>
      <c r="K44" s="12"/>
      <c r="L44" s="12"/>
      <c r="M44" s="12"/>
      <c r="N44" s="12">
        <f t="shared" si="1"/>
        <v>0</v>
      </c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>
        <f t="shared" si="2"/>
        <v>0</v>
      </c>
      <c r="AD44" s="12"/>
      <c r="AE44" s="12"/>
      <c r="AF44" s="12"/>
      <c r="AG44" s="12"/>
      <c r="AH44" s="12">
        <f t="shared" si="3"/>
        <v>0</v>
      </c>
      <c r="AI44" s="12"/>
      <c r="AJ44" s="12"/>
      <c r="AK44" s="12"/>
      <c r="AL44" s="12"/>
      <c r="AM44" s="12">
        <f t="shared" si="4"/>
        <v>0</v>
      </c>
      <c r="AN44" s="12">
        <v>50</v>
      </c>
      <c r="AO44" s="12">
        <f t="shared" si="5"/>
        <v>50</v>
      </c>
    </row>
    <row r="45" spans="1:41">
      <c r="A45" s="149" t="s">
        <v>493</v>
      </c>
      <c r="B45" s="149"/>
      <c r="C45" s="12" t="s">
        <v>494</v>
      </c>
      <c r="D45" s="12"/>
      <c r="E45" s="12"/>
      <c r="F45" s="12"/>
      <c r="G45" s="12"/>
      <c r="H45" s="12"/>
      <c r="I45" s="12">
        <f t="shared" si="0"/>
        <v>0</v>
      </c>
      <c r="J45" s="12"/>
      <c r="K45" s="12"/>
      <c r="L45" s="12"/>
      <c r="M45" s="12"/>
      <c r="N45" s="12">
        <f t="shared" si="1"/>
        <v>0</v>
      </c>
      <c r="O45" s="12"/>
      <c r="P45" s="12"/>
      <c r="Q45" s="12"/>
      <c r="R45" s="12"/>
      <c r="S45" s="12"/>
      <c r="T45" s="12">
        <v>5</v>
      </c>
      <c r="U45" s="12"/>
      <c r="V45" s="12"/>
      <c r="W45" s="12"/>
      <c r="X45" s="12"/>
      <c r="Y45" s="12"/>
      <c r="Z45" s="12"/>
      <c r="AA45" s="12"/>
      <c r="AB45" s="12"/>
      <c r="AC45" s="12">
        <f t="shared" si="2"/>
        <v>5</v>
      </c>
      <c r="AD45" s="12"/>
      <c r="AE45" s="12"/>
      <c r="AF45" s="12"/>
      <c r="AG45" s="12"/>
      <c r="AH45" s="12">
        <f t="shared" si="3"/>
        <v>0</v>
      </c>
      <c r="AI45" s="12"/>
      <c r="AJ45" s="12"/>
      <c r="AK45" s="12"/>
      <c r="AL45" s="12"/>
      <c r="AM45" s="12">
        <f t="shared" si="4"/>
        <v>0</v>
      </c>
      <c r="AN45" s="12">
        <v>50</v>
      </c>
      <c r="AO45" s="12">
        <f t="shared" si="5"/>
        <v>55</v>
      </c>
    </row>
    <row r="46" spans="1:41">
      <c r="A46" s="149" t="s">
        <v>495</v>
      </c>
      <c r="B46" s="149"/>
      <c r="C46" s="12" t="s">
        <v>496</v>
      </c>
      <c r="D46" s="12"/>
      <c r="E46" s="12"/>
      <c r="F46" s="12"/>
      <c r="G46" s="12"/>
      <c r="H46" s="12"/>
      <c r="I46" s="12">
        <f t="shared" si="0"/>
        <v>0</v>
      </c>
      <c r="J46" s="12"/>
      <c r="K46" s="12"/>
      <c r="L46" s="12"/>
      <c r="M46" s="12"/>
      <c r="N46" s="12">
        <f t="shared" si="1"/>
        <v>0</v>
      </c>
      <c r="O46" s="12"/>
      <c r="P46" s="12"/>
      <c r="Q46" s="12"/>
      <c r="R46" s="12"/>
      <c r="S46" s="12"/>
      <c r="T46" s="12">
        <v>5</v>
      </c>
      <c r="U46" s="12"/>
      <c r="V46" s="12"/>
      <c r="W46" s="12"/>
      <c r="X46" s="12"/>
      <c r="Y46" s="12"/>
      <c r="Z46" s="12"/>
      <c r="AA46" s="12"/>
      <c r="AB46" s="12"/>
      <c r="AC46" s="12">
        <f t="shared" si="2"/>
        <v>5</v>
      </c>
      <c r="AD46" s="12"/>
      <c r="AE46" s="12"/>
      <c r="AF46" s="12"/>
      <c r="AG46" s="12"/>
      <c r="AH46" s="12">
        <f t="shared" si="3"/>
        <v>0</v>
      </c>
      <c r="AI46" s="12"/>
      <c r="AJ46" s="12"/>
      <c r="AK46" s="12"/>
      <c r="AL46" s="12"/>
      <c r="AM46" s="12">
        <f t="shared" si="4"/>
        <v>0</v>
      </c>
      <c r="AN46" s="12">
        <v>50</v>
      </c>
      <c r="AO46" s="12">
        <f t="shared" si="5"/>
        <v>55</v>
      </c>
    </row>
  </sheetData>
  <mergeCells count="89">
    <mergeCell ref="A45:B45"/>
    <mergeCell ref="A46:B46"/>
    <mergeCell ref="A39:B39"/>
    <mergeCell ref="A40:B40"/>
    <mergeCell ref="A41:B41"/>
    <mergeCell ref="A42:B42"/>
    <mergeCell ref="A43:B43"/>
    <mergeCell ref="A44:B44"/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E5:AE6"/>
    <mergeCell ref="AF5:AF6"/>
    <mergeCell ref="AG5:AG6"/>
    <mergeCell ref="A6:B6"/>
    <mergeCell ref="A7:B7"/>
    <mergeCell ref="W5:W6"/>
    <mergeCell ref="Y5:Y6"/>
    <mergeCell ref="Z5:Z6"/>
    <mergeCell ref="AA5:AA6"/>
    <mergeCell ref="AB5:AB6"/>
    <mergeCell ref="AD5:AD6"/>
    <mergeCell ref="O5:O6"/>
    <mergeCell ref="Q5:Q6"/>
    <mergeCell ref="S5:S6"/>
    <mergeCell ref="H5:H6"/>
    <mergeCell ref="J5:J6"/>
    <mergeCell ref="L5:L6"/>
    <mergeCell ref="M5:M6"/>
    <mergeCell ref="A14:B14"/>
    <mergeCell ref="A8:B8"/>
    <mergeCell ref="A9:B9"/>
    <mergeCell ref="A10:B10"/>
    <mergeCell ref="A11:B11"/>
    <mergeCell ref="A12:B12"/>
    <mergeCell ref="A13:B13"/>
    <mergeCell ref="R5:R6"/>
    <mergeCell ref="X5:X6"/>
    <mergeCell ref="AI5:AI6"/>
    <mergeCell ref="A1:C2"/>
    <mergeCell ref="A3:C3"/>
    <mergeCell ref="AC3:AC6"/>
    <mergeCell ref="AH3:AH6"/>
    <mergeCell ref="A4:C4"/>
    <mergeCell ref="A5:C5"/>
    <mergeCell ref="D5:D6"/>
    <mergeCell ref="E5:E6"/>
    <mergeCell ref="F5:F6"/>
    <mergeCell ref="G5:G6"/>
    <mergeCell ref="T5:T6"/>
    <mergeCell ref="U5:U6"/>
    <mergeCell ref="V5:V6"/>
    <mergeCell ref="AJ5:AJ6"/>
    <mergeCell ref="AK5:AK6"/>
    <mergeCell ref="AL5:AL6"/>
    <mergeCell ref="D1:AO1"/>
    <mergeCell ref="D2:I2"/>
    <mergeCell ref="J2:N2"/>
    <mergeCell ref="O2:AB2"/>
    <mergeCell ref="AD2:AG2"/>
    <mergeCell ref="AI2:AL2"/>
    <mergeCell ref="AN2:AN6"/>
    <mergeCell ref="AO2:AO6"/>
    <mergeCell ref="I3:I6"/>
    <mergeCell ref="N3:N6"/>
    <mergeCell ref="AM3:AM6"/>
    <mergeCell ref="K5:K6"/>
    <mergeCell ref="P5:P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workbookViewId="0">
      <selection sqref="A1:C2"/>
    </sheetView>
  </sheetViews>
  <sheetFormatPr defaultColWidth="9" defaultRowHeight="14.4"/>
  <sheetData>
    <row r="1" spans="1:33" ht="36.6">
      <c r="A1" s="153" t="s">
        <v>788</v>
      </c>
      <c r="B1" s="153"/>
      <c r="C1" s="153"/>
      <c r="D1" s="154" t="s">
        <v>789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</row>
    <row r="2" spans="1:33" ht="15.6" customHeight="1">
      <c r="A2" s="153"/>
      <c r="B2" s="153"/>
      <c r="C2" s="153"/>
      <c r="D2" s="150" t="s">
        <v>1086</v>
      </c>
      <c r="E2" s="150"/>
      <c r="F2" s="150"/>
      <c r="G2" s="150"/>
      <c r="H2" s="150"/>
      <c r="I2" s="150"/>
      <c r="J2" s="150" t="s">
        <v>1081</v>
      </c>
      <c r="K2" s="150"/>
      <c r="L2" s="150"/>
      <c r="M2" s="150"/>
      <c r="N2" s="150"/>
      <c r="O2" s="150" t="s">
        <v>1082</v>
      </c>
      <c r="P2" s="150"/>
      <c r="Q2" s="150"/>
      <c r="R2" s="150"/>
      <c r="S2" s="150"/>
      <c r="T2" s="150"/>
      <c r="U2" s="25"/>
      <c r="V2" s="150" t="s">
        <v>1083</v>
      </c>
      <c r="W2" s="150"/>
      <c r="X2" s="150"/>
      <c r="Y2" s="150"/>
      <c r="Z2" s="25"/>
      <c r="AA2" s="150" t="s">
        <v>1084</v>
      </c>
      <c r="AB2" s="150"/>
      <c r="AC2" s="150"/>
      <c r="AD2" s="150"/>
      <c r="AE2" s="25"/>
      <c r="AF2" s="25"/>
      <c r="AG2" s="150" t="s">
        <v>0</v>
      </c>
    </row>
    <row r="3" spans="1:33" ht="15.6">
      <c r="A3" s="150" t="s">
        <v>1</v>
      </c>
      <c r="B3" s="150"/>
      <c r="C3" s="150"/>
      <c r="D3" s="35"/>
      <c r="E3" s="12"/>
      <c r="F3" s="12"/>
      <c r="G3" s="12"/>
      <c r="H3" s="12"/>
      <c r="I3" s="150" t="s">
        <v>2</v>
      </c>
      <c r="J3" s="28"/>
      <c r="K3" s="12"/>
      <c r="L3" s="12"/>
      <c r="M3" s="12"/>
      <c r="N3" s="150" t="s">
        <v>3</v>
      </c>
      <c r="O3" s="12"/>
      <c r="P3" s="12"/>
      <c r="Q3" s="12"/>
      <c r="R3" s="35"/>
      <c r="S3" s="35"/>
      <c r="T3" s="12"/>
      <c r="U3" s="150" t="s">
        <v>4</v>
      </c>
      <c r="V3" s="12"/>
      <c r="W3" s="30"/>
      <c r="X3" s="12"/>
      <c r="Y3" s="12"/>
      <c r="Z3" s="150" t="s">
        <v>5</v>
      </c>
      <c r="AA3" s="12">
        <v>2022</v>
      </c>
      <c r="AB3" s="12"/>
      <c r="AC3" s="35"/>
      <c r="AD3" s="12"/>
      <c r="AE3" s="150" t="s">
        <v>6</v>
      </c>
      <c r="AF3" s="155" t="s">
        <v>790</v>
      </c>
      <c r="AG3" s="150"/>
    </row>
    <row r="4" spans="1:33" ht="79.95" customHeight="1">
      <c r="A4" s="150" t="s">
        <v>7</v>
      </c>
      <c r="B4" s="150"/>
      <c r="C4" s="150"/>
      <c r="D4" s="36" t="s">
        <v>791</v>
      </c>
      <c r="E4" s="30"/>
      <c r="F4" s="21"/>
      <c r="G4" s="22"/>
      <c r="H4" s="7"/>
      <c r="I4" s="150"/>
      <c r="J4" s="8"/>
      <c r="K4" s="7"/>
      <c r="L4" s="7"/>
      <c r="M4" s="30"/>
      <c r="N4" s="150"/>
      <c r="O4" s="7" t="s">
        <v>792</v>
      </c>
      <c r="P4" s="7" t="s">
        <v>793</v>
      </c>
      <c r="Q4" s="7" t="s">
        <v>794</v>
      </c>
      <c r="R4" s="36" t="s">
        <v>795</v>
      </c>
      <c r="S4" s="36" t="s">
        <v>796</v>
      </c>
      <c r="T4" s="7" t="s">
        <v>797</v>
      </c>
      <c r="U4" s="150"/>
      <c r="V4" s="30"/>
      <c r="W4" s="30"/>
      <c r="X4" s="30"/>
      <c r="Y4" s="8"/>
      <c r="Z4" s="150"/>
      <c r="AA4" s="30" t="s">
        <v>798</v>
      </c>
      <c r="AB4" s="7" t="s">
        <v>799</v>
      </c>
      <c r="AC4" s="36" t="s">
        <v>800</v>
      </c>
      <c r="AD4" s="8"/>
      <c r="AE4" s="150"/>
      <c r="AF4" s="156"/>
      <c r="AG4" s="150"/>
    </row>
    <row r="5" spans="1:33" ht="15.6">
      <c r="A5" s="150" t="s">
        <v>12</v>
      </c>
      <c r="B5" s="150"/>
      <c r="C5" s="150"/>
      <c r="D5" s="209"/>
      <c r="E5" s="149"/>
      <c r="F5" s="149"/>
      <c r="G5" s="149"/>
      <c r="H5" s="149"/>
      <c r="I5" s="150"/>
      <c r="J5" s="149"/>
      <c r="K5" s="149"/>
      <c r="L5" s="149"/>
      <c r="M5" s="149"/>
      <c r="N5" s="150"/>
      <c r="O5" s="149"/>
      <c r="P5" s="151"/>
      <c r="Q5" s="151"/>
      <c r="R5" s="35"/>
      <c r="S5" s="37"/>
      <c r="T5" s="12"/>
      <c r="U5" s="150"/>
      <c r="V5" s="149"/>
      <c r="W5" s="149"/>
      <c r="X5" s="149"/>
      <c r="Y5" s="149"/>
      <c r="Z5" s="150"/>
      <c r="AA5" s="208" t="s">
        <v>104</v>
      </c>
      <c r="AB5" s="151"/>
      <c r="AC5" s="202"/>
      <c r="AD5" s="149"/>
      <c r="AE5" s="150"/>
      <c r="AF5" s="156"/>
      <c r="AG5" s="150"/>
    </row>
    <row r="6" spans="1:33" ht="15.6">
      <c r="A6" s="150" t="s">
        <v>17</v>
      </c>
      <c r="B6" s="150"/>
      <c r="C6" s="25" t="s">
        <v>18</v>
      </c>
      <c r="D6" s="209"/>
      <c r="E6" s="149"/>
      <c r="F6" s="149"/>
      <c r="G6" s="149"/>
      <c r="H6" s="149"/>
      <c r="I6" s="150"/>
      <c r="J6" s="149"/>
      <c r="K6" s="149"/>
      <c r="L6" s="149"/>
      <c r="M6" s="149"/>
      <c r="N6" s="150"/>
      <c r="O6" s="149"/>
      <c r="P6" s="152"/>
      <c r="Q6" s="152"/>
      <c r="R6" s="35"/>
      <c r="S6" s="38"/>
      <c r="T6" s="12"/>
      <c r="U6" s="150"/>
      <c r="V6" s="149"/>
      <c r="W6" s="149"/>
      <c r="X6" s="149"/>
      <c r="Y6" s="149"/>
      <c r="Z6" s="150"/>
      <c r="AA6" s="149"/>
      <c r="AB6" s="152"/>
      <c r="AC6" s="203"/>
      <c r="AD6" s="149"/>
      <c r="AE6" s="150"/>
      <c r="AF6" s="157"/>
      <c r="AG6" s="150"/>
    </row>
    <row r="7" spans="1:33">
      <c r="A7" s="204" t="s">
        <v>179</v>
      </c>
      <c r="B7" s="205"/>
      <c r="C7" s="19" t="s">
        <v>180</v>
      </c>
      <c r="D7" s="35"/>
      <c r="E7" s="12"/>
      <c r="F7" s="12"/>
      <c r="G7" s="12"/>
      <c r="H7" s="12"/>
      <c r="I7" s="12">
        <f>IF(SUM(D7:H7)&gt;5,"5",SUM(D7:H7))</f>
        <v>0</v>
      </c>
      <c r="J7" s="28"/>
      <c r="K7" s="12"/>
      <c r="L7" s="12"/>
      <c r="M7" s="12"/>
      <c r="N7" s="12">
        <f>IF(SUM(J7:M7)&gt;10,"10",IF(SUM(J7:M7)&lt;0,"0",SUM(J7:M7)))</f>
        <v>0</v>
      </c>
      <c r="O7" s="12"/>
      <c r="P7" s="12"/>
      <c r="Q7" s="12"/>
      <c r="R7" s="35"/>
      <c r="S7" s="35"/>
      <c r="T7" s="12">
        <v>3</v>
      </c>
      <c r="U7" s="12">
        <f>IF(SUM(O7:T7)&gt;20,"20",SUM(O7:T7))</f>
        <v>3</v>
      </c>
      <c r="V7" s="12"/>
      <c r="W7" s="12"/>
      <c r="X7" s="12"/>
      <c r="Y7" s="12"/>
      <c r="Z7" s="12">
        <f>IF(SUM(V7:Y7)&gt;5,"5",SUM(V7:Y7))</f>
        <v>0</v>
      </c>
      <c r="AA7" s="12"/>
      <c r="AB7" s="12"/>
      <c r="AC7" s="35"/>
      <c r="AD7" s="12"/>
      <c r="AE7" s="12">
        <f>IF(SUM(AA7:AD7)&gt;10,"10",SUM(AA7:AD7))</f>
        <v>0</v>
      </c>
      <c r="AF7" s="12">
        <v>50</v>
      </c>
      <c r="AG7" s="12">
        <f>AF7+AE7+Z7+U7+N7+I7</f>
        <v>53</v>
      </c>
    </row>
    <row r="8" spans="1:33">
      <c r="A8" s="204" t="s">
        <v>181</v>
      </c>
      <c r="B8" s="205"/>
      <c r="C8" s="19" t="s">
        <v>182</v>
      </c>
      <c r="D8" s="35"/>
      <c r="E8" s="12"/>
      <c r="F8" s="12"/>
      <c r="G8" s="12"/>
      <c r="H8" s="12"/>
      <c r="I8" s="12">
        <f t="shared" ref="I8:I46" si="0">IF(SUM(D8:H8)&gt;5,"5",SUM(D8:H8))</f>
        <v>0</v>
      </c>
      <c r="J8" s="12"/>
      <c r="K8" s="12"/>
      <c r="L8" s="12"/>
      <c r="M8" s="12"/>
      <c r="N8" s="12">
        <f t="shared" ref="N8:N46" si="1">IF(SUM(J8:M8)&gt;10,"10",IF(SUM(J8:M8)&lt;0,"0",SUM(J8:M8)))</f>
        <v>0</v>
      </c>
      <c r="O8" s="12"/>
      <c r="P8" s="12">
        <v>3</v>
      </c>
      <c r="Q8" s="12"/>
      <c r="R8" s="35"/>
      <c r="S8" s="35"/>
      <c r="T8" s="12"/>
      <c r="U8" s="12">
        <f t="shared" ref="U8:U46" si="2">IF(SUM(O8:T8)&gt;20,"20",SUM(O8:T8))</f>
        <v>3</v>
      </c>
      <c r="V8" s="12"/>
      <c r="W8" s="12"/>
      <c r="X8" s="12"/>
      <c r="Y8" s="12"/>
      <c r="Z8" s="12">
        <f t="shared" ref="Z8:Z46" si="3">IF(SUM(V8:Y8)&gt;5,"5",SUM(V8:Y8))</f>
        <v>0</v>
      </c>
      <c r="AA8" s="12"/>
      <c r="AB8" s="12"/>
      <c r="AC8" s="35"/>
      <c r="AD8" s="12"/>
      <c r="AE8" s="12">
        <f t="shared" ref="AE8:AE46" si="4">IF(SUM(AA8:AD8)&gt;10,"10",SUM(AA8:AD8))</f>
        <v>0</v>
      </c>
      <c r="AF8" s="12">
        <v>50</v>
      </c>
      <c r="AG8" s="12">
        <f t="shared" ref="AG8:AG46" si="5">AF8+AE8+Z8+U8+N8+I8</f>
        <v>53</v>
      </c>
    </row>
    <row r="9" spans="1:33">
      <c r="A9" s="204" t="s">
        <v>183</v>
      </c>
      <c r="B9" s="205"/>
      <c r="C9" s="19" t="s">
        <v>184</v>
      </c>
      <c r="D9" s="35"/>
      <c r="E9" s="12"/>
      <c r="F9" s="12"/>
      <c r="G9" s="12"/>
      <c r="H9" s="12"/>
      <c r="I9" s="12">
        <f t="shared" si="0"/>
        <v>0</v>
      </c>
      <c r="J9" s="12"/>
      <c r="K9" s="12"/>
      <c r="L9" s="12"/>
      <c r="M9" s="12"/>
      <c r="N9" s="12">
        <f t="shared" si="1"/>
        <v>0</v>
      </c>
      <c r="O9" s="12"/>
      <c r="P9" s="12"/>
      <c r="Q9" s="12"/>
      <c r="R9" s="35"/>
      <c r="S9" s="35"/>
      <c r="T9" s="12"/>
      <c r="U9" s="12">
        <f t="shared" si="2"/>
        <v>0</v>
      </c>
      <c r="V9" s="12"/>
      <c r="W9" s="12"/>
      <c r="X9" s="12"/>
      <c r="Y9" s="12"/>
      <c r="Z9" s="12">
        <f t="shared" si="3"/>
        <v>0</v>
      </c>
      <c r="AA9" s="12"/>
      <c r="AB9" s="12"/>
      <c r="AC9" s="35"/>
      <c r="AD9" s="12"/>
      <c r="AE9" s="12">
        <f t="shared" si="4"/>
        <v>0</v>
      </c>
      <c r="AF9" s="12">
        <v>50</v>
      </c>
      <c r="AG9" s="12">
        <f t="shared" si="5"/>
        <v>50</v>
      </c>
    </row>
    <row r="10" spans="1:33">
      <c r="A10" s="204" t="s">
        <v>185</v>
      </c>
      <c r="B10" s="205"/>
      <c r="C10" s="19" t="s">
        <v>186</v>
      </c>
      <c r="D10" s="35"/>
      <c r="E10" s="12"/>
      <c r="F10" s="12"/>
      <c r="G10" s="12"/>
      <c r="H10" s="12"/>
      <c r="I10" s="12">
        <f t="shared" si="0"/>
        <v>0</v>
      </c>
      <c r="J10" s="12"/>
      <c r="K10" s="12"/>
      <c r="L10" s="12"/>
      <c r="M10" s="12"/>
      <c r="N10" s="12">
        <f t="shared" si="1"/>
        <v>0</v>
      </c>
      <c r="O10" s="12"/>
      <c r="P10" s="12"/>
      <c r="Q10" s="12"/>
      <c r="R10" s="35"/>
      <c r="S10" s="35"/>
      <c r="T10" s="12"/>
      <c r="U10" s="12">
        <f t="shared" si="2"/>
        <v>0</v>
      </c>
      <c r="V10" s="12"/>
      <c r="W10" s="12"/>
      <c r="X10" s="12"/>
      <c r="Y10" s="12"/>
      <c r="Z10" s="12">
        <f t="shared" si="3"/>
        <v>0</v>
      </c>
      <c r="AA10" s="12"/>
      <c r="AB10" s="12"/>
      <c r="AC10" s="35"/>
      <c r="AD10" s="12"/>
      <c r="AE10" s="12">
        <f t="shared" si="4"/>
        <v>0</v>
      </c>
      <c r="AF10" s="12">
        <v>50</v>
      </c>
      <c r="AG10" s="12">
        <f t="shared" si="5"/>
        <v>50</v>
      </c>
    </row>
    <row r="11" spans="1:33">
      <c r="A11" s="204" t="s">
        <v>187</v>
      </c>
      <c r="B11" s="205"/>
      <c r="C11" s="19" t="s">
        <v>188</v>
      </c>
      <c r="D11" s="35"/>
      <c r="E11" s="23"/>
      <c r="F11" s="12"/>
      <c r="G11" s="12"/>
      <c r="H11" s="12"/>
      <c r="I11" s="12">
        <f t="shared" si="0"/>
        <v>0</v>
      </c>
      <c r="J11" s="12"/>
      <c r="K11" s="12"/>
      <c r="L11" s="12"/>
      <c r="M11" s="12"/>
      <c r="N11" s="12">
        <f t="shared" si="1"/>
        <v>0</v>
      </c>
      <c r="O11" s="12"/>
      <c r="P11" s="12"/>
      <c r="Q11" s="12"/>
      <c r="R11" s="35"/>
      <c r="S11" s="35"/>
      <c r="T11" s="12"/>
      <c r="U11" s="12">
        <f t="shared" si="2"/>
        <v>0</v>
      </c>
      <c r="V11" s="12"/>
      <c r="W11" s="12"/>
      <c r="X11" s="12"/>
      <c r="Y11" s="12"/>
      <c r="Z11" s="12">
        <f t="shared" si="3"/>
        <v>0</v>
      </c>
      <c r="AA11" s="12"/>
      <c r="AB11" s="12"/>
      <c r="AC11" s="35"/>
      <c r="AD11" s="12"/>
      <c r="AE11" s="12">
        <f t="shared" si="4"/>
        <v>0</v>
      </c>
      <c r="AF11" s="12">
        <v>50</v>
      </c>
      <c r="AG11" s="12">
        <f t="shared" si="5"/>
        <v>50</v>
      </c>
    </row>
    <row r="12" spans="1:33">
      <c r="A12" s="204" t="s">
        <v>189</v>
      </c>
      <c r="B12" s="205"/>
      <c r="C12" s="19" t="s">
        <v>190</v>
      </c>
      <c r="D12" s="35"/>
      <c r="E12" s="23"/>
      <c r="F12" s="12"/>
      <c r="G12" s="12"/>
      <c r="H12" s="12"/>
      <c r="I12" s="12">
        <f t="shared" si="0"/>
        <v>0</v>
      </c>
      <c r="J12" s="12"/>
      <c r="K12" s="12"/>
      <c r="L12" s="12"/>
      <c r="M12" s="12"/>
      <c r="N12" s="12">
        <f t="shared" si="1"/>
        <v>0</v>
      </c>
      <c r="O12" s="12"/>
      <c r="P12" s="12"/>
      <c r="Q12" s="12"/>
      <c r="R12" s="35"/>
      <c r="S12" s="35"/>
      <c r="T12" s="12"/>
      <c r="U12" s="12">
        <f t="shared" si="2"/>
        <v>0</v>
      </c>
      <c r="V12" s="12"/>
      <c r="W12" s="12"/>
      <c r="X12" s="12"/>
      <c r="Y12" s="12"/>
      <c r="Z12" s="12">
        <f t="shared" si="3"/>
        <v>0</v>
      </c>
      <c r="AA12" s="12"/>
      <c r="AB12" s="12"/>
      <c r="AC12" s="35"/>
      <c r="AD12" s="12"/>
      <c r="AE12" s="12">
        <f t="shared" si="4"/>
        <v>0</v>
      </c>
      <c r="AF12" s="12">
        <v>50</v>
      </c>
      <c r="AG12" s="12">
        <f t="shared" si="5"/>
        <v>50</v>
      </c>
    </row>
    <row r="13" spans="1:33">
      <c r="A13" s="204" t="s">
        <v>191</v>
      </c>
      <c r="B13" s="205"/>
      <c r="C13" s="19" t="s">
        <v>192</v>
      </c>
      <c r="D13" s="35"/>
      <c r="E13" s="23"/>
      <c r="F13" s="12"/>
      <c r="G13" s="12"/>
      <c r="H13" s="12"/>
      <c r="I13" s="12">
        <f t="shared" si="0"/>
        <v>0</v>
      </c>
      <c r="J13" s="12"/>
      <c r="K13" s="12"/>
      <c r="L13" s="12"/>
      <c r="M13" s="12"/>
      <c r="N13" s="12">
        <f t="shared" si="1"/>
        <v>0</v>
      </c>
      <c r="O13" s="12"/>
      <c r="P13" s="12"/>
      <c r="Q13" s="12"/>
      <c r="R13" s="35"/>
      <c r="S13" s="35"/>
      <c r="T13" s="12">
        <v>3</v>
      </c>
      <c r="U13" s="12">
        <f t="shared" si="2"/>
        <v>3</v>
      </c>
      <c r="V13" s="12"/>
      <c r="W13" s="12"/>
      <c r="X13" s="12"/>
      <c r="Y13" s="12"/>
      <c r="Z13" s="12">
        <f t="shared" si="3"/>
        <v>0</v>
      </c>
      <c r="AA13" s="12"/>
      <c r="AB13" s="12"/>
      <c r="AC13" s="35"/>
      <c r="AD13" s="12"/>
      <c r="AE13" s="12">
        <f t="shared" si="4"/>
        <v>0</v>
      </c>
      <c r="AF13" s="12">
        <v>50</v>
      </c>
      <c r="AG13" s="12">
        <f t="shared" si="5"/>
        <v>53</v>
      </c>
    </row>
    <row r="14" spans="1:33">
      <c r="A14" s="204" t="s">
        <v>193</v>
      </c>
      <c r="B14" s="205"/>
      <c r="C14" s="19" t="s">
        <v>194</v>
      </c>
      <c r="D14" s="35"/>
      <c r="E14" s="23"/>
      <c r="F14" s="12"/>
      <c r="G14" s="12"/>
      <c r="H14" s="12"/>
      <c r="I14" s="12">
        <f t="shared" si="0"/>
        <v>0</v>
      </c>
      <c r="J14" s="12"/>
      <c r="K14" s="12"/>
      <c r="L14" s="12"/>
      <c r="M14" s="12"/>
      <c r="N14" s="12">
        <f t="shared" si="1"/>
        <v>0</v>
      </c>
      <c r="O14" s="12"/>
      <c r="P14" s="12">
        <v>3</v>
      </c>
      <c r="Q14" s="12"/>
      <c r="R14" s="35"/>
      <c r="S14" s="35"/>
      <c r="T14" s="12"/>
      <c r="U14" s="12">
        <f t="shared" si="2"/>
        <v>3</v>
      </c>
      <c r="V14" s="12"/>
      <c r="W14" s="12"/>
      <c r="X14" s="12"/>
      <c r="Y14" s="12"/>
      <c r="Z14" s="12">
        <f t="shared" si="3"/>
        <v>0</v>
      </c>
      <c r="AA14" s="12"/>
      <c r="AB14" s="12"/>
      <c r="AC14" s="35"/>
      <c r="AD14" s="12"/>
      <c r="AE14" s="12">
        <f t="shared" si="4"/>
        <v>0</v>
      </c>
      <c r="AF14" s="12">
        <v>50</v>
      </c>
      <c r="AG14" s="12">
        <f t="shared" si="5"/>
        <v>53</v>
      </c>
    </row>
    <row r="15" spans="1:33">
      <c r="A15" s="204" t="s">
        <v>195</v>
      </c>
      <c r="B15" s="205"/>
      <c r="C15" s="19" t="s">
        <v>196</v>
      </c>
      <c r="D15" s="35"/>
      <c r="E15" s="12"/>
      <c r="F15" s="12"/>
      <c r="G15" s="12"/>
      <c r="H15" s="12"/>
      <c r="I15" s="12">
        <f t="shared" si="0"/>
        <v>0</v>
      </c>
      <c r="J15" s="12"/>
      <c r="K15" s="12"/>
      <c r="L15" s="12"/>
      <c r="M15" s="12"/>
      <c r="N15" s="12">
        <f t="shared" si="1"/>
        <v>0</v>
      </c>
      <c r="O15" s="12"/>
      <c r="P15" s="12"/>
      <c r="Q15" s="12"/>
      <c r="R15" s="35"/>
      <c r="S15" s="35"/>
      <c r="T15" s="12"/>
      <c r="U15" s="12">
        <f t="shared" si="2"/>
        <v>0</v>
      </c>
      <c r="V15" s="12"/>
      <c r="W15" s="12"/>
      <c r="X15" s="12"/>
      <c r="Y15" s="12"/>
      <c r="Z15" s="12">
        <f t="shared" si="3"/>
        <v>0</v>
      </c>
      <c r="AA15" s="12"/>
      <c r="AB15" s="12"/>
      <c r="AC15" s="35"/>
      <c r="AD15" s="12"/>
      <c r="AE15" s="12">
        <f t="shared" si="4"/>
        <v>0</v>
      </c>
      <c r="AF15" s="12">
        <v>50</v>
      </c>
      <c r="AG15" s="12">
        <f t="shared" si="5"/>
        <v>50</v>
      </c>
    </row>
    <row r="16" spans="1:33">
      <c r="A16" s="204" t="s">
        <v>197</v>
      </c>
      <c r="B16" s="205"/>
      <c r="C16" s="19" t="s">
        <v>801</v>
      </c>
      <c r="D16" s="35"/>
      <c r="E16" s="12"/>
      <c r="F16" s="12"/>
      <c r="G16" s="12"/>
      <c r="H16" s="12"/>
      <c r="I16" s="12">
        <f t="shared" si="0"/>
        <v>0</v>
      </c>
      <c r="J16" s="12"/>
      <c r="K16" s="12"/>
      <c r="L16" s="12"/>
      <c r="M16" s="12"/>
      <c r="N16" s="12">
        <f t="shared" si="1"/>
        <v>0</v>
      </c>
      <c r="O16" s="12"/>
      <c r="P16" s="12"/>
      <c r="Q16" s="12"/>
      <c r="R16" s="35"/>
      <c r="S16" s="35"/>
      <c r="T16" s="12"/>
      <c r="U16" s="12">
        <f t="shared" si="2"/>
        <v>0</v>
      </c>
      <c r="V16" s="12"/>
      <c r="W16" s="12"/>
      <c r="X16" s="12"/>
      <c r="Y16" s="12"/>
      <c r="Z16" s="12">
        <f t="shared" si="3"/>
        <v>0</v>
      </c>
      <c r="AA16" s="12"/>
      <c r="AB16" s="12"/>
      <c r="AC16" s="35"/>
      <c r="AD16" s="12"/>
      <c r="AE16" s="12">
        <f t="shared" si="4"/>
        <v>0</v>
      </c>
      <c r="AF16" s="12">
        <v>50</v>
      </c>
      <c r="AG16" s="12">
        <f t="shared" si="5"/>
        <v>50</v>
      </c>
    </row>
    <row r="17" spans="1:33">
      <c r="A17" s="204" t="s">
        <v>198</v>
      </c>
      <c r="B17" s="205"/>
      <c r="C17" s="19" t="s">
        <v>199</v>
      </c>
      <c r="D17" s="35"/>
      <c r="E17" s="12"/>
      <c r="F17" s="12"/>
      <c r="G17" s="12"/>
      <c r="H17" s="12"/>
      <c r="I17" s="12">
        <f t="shared" si="0"/>
        <v>0</v>
      </c>
      <c r="J17" s="12"/>
      <c r="K17" s="12"/>
      <c r="L17" s="12"/>
      <c r="M17" s="12"/>
      <c r="N17" s="12">
        <f t="shared" si="1"/>
        <v>0</v>
      </c>
      <c r="O17" s="12"/>
      <c r="P17" s="12">
        <v>3</v>
      </c>
      <c r="Q17" s="12"/>
      <c r="R17" s="35"/>
      <c r="S17" s="35"/>
      <c r="T17" s="12"/>
      <c r="U17" s="12">
        <f t="shared" si="2"/>
        <v>3</v>
      </c>
      <c r="V17" s="12"/>
      <c r="W17" s="12"/>
      <c r="X17" s="12"/>
      <c r="Y17" s="12"/>
      <c r="Z17" s="12">
        <f t="shared" si="3"/>
        <v>0</v>
      </c>
      <c r="AA17" s="12"/>
      <c r="AB17" s="12"/>
      <c r="AC17" s="35"/>
      <c r="AD17" s="12"/>
      <c r="AE17" s="12">
        <f t="shared" si="4"/>
        <v>0</v>
      </c>
      <c r="AF17" s="12">
        <v>50</v>
      </c>
      <c r="AG17" s="12">
        <f t="shared" si="5"/>
        <v>53</v>
      </c>
    </row>
    <row r="18" spans="1:33">
      <c r="A18" s="204" t="s">
        <v>200</v>
      </c>
      <c r="B18" s="205"/>
      <c r="C18" s="19" t="s">
        <v>201</v>
      </c>
      <c r="D18" s="35"/>
      <c r="E18" s="12"/>
      <c r="F18" s="12"/>
      <c r="G18" s="12"/>
      <c r="H18" s="12"/>
      <c r="I18" s="12">
        <f t="shared" si="0"/>
        <v>0</v>
      </c>
      <c r="J18" s="12"/>
      <c r="K18" s="12"/>
      <c r="L18" s="12"/>
      <c r="M18" s="12"/>
      <c r="N18" s="12">
        <f t="shared" si="1"/>
        <v>0</v>
      </c>
      <c r="O18" s="12"/>
      <c r="P18" s="12">
        <v>3</v>
      </c>
      <c r="Q18" s="12"/>
      <c r="R18" s="35"/>
      <c r="S18" s="35"/>
      <c r="T18" s="12"/>
      <c r="U18" s="12">
        <f t="shared" si="2"/>
        <v>3</v>
      </c>
      <c r="V18" s="12"/>
      <c r="W18" s="12"/>
      <c r="X18" s="12"/>
      <c r="Y18" s="12"/>
      <c r="Z18" s="12">
        <f t="shared" si="3"/>
        <v>0</v>
      </c>
      <c r="AA18" s="12"/>
      <c r="AB18" s="12"/>
      <c r="AC18" s="35"/>
      <c r="AD18" s="12"/>
      <c r="AE18" s="12">
        <f t="shared" si="4"/>
        <v>0</v>
      </c>
      <c r="AF18" s="12">
        <v>50</v>
      </c>
      <c r="AG18" s="12">
        <f t="shared" si="5"/>
        <v>53</v>
      </c>
    </row>
    <row r="19" spans="1:33">
      <c r="A19" s="204" t="s">
        <v>202</v>
      </c>
      <c r="B19" s="205"/>
      <c r="C19" s="19" t="s">
        <v>203</v>
      </c>
      <c r="D19" s="35"/>
      <c r="E19" s="12"/>
      <c r="F19" s="12"/>
      <c r="G19" s="12"/>
      <c r="H19" s="12"/>
      <c r="I19" s="12">
        <f t="shared" si="0"/>
        <v>0</v>
      </c>
      <c r="J19" s="12"/>
      <c r="K19" s="12"/>
      <c r="L19" s="12"/>
      <c r="M19" s="12"/>
      <c r="N19" s="12">
        <f t="shared" si="1"/>
        <v>0</v>
      </c>
      <c r="O19" s="12"/>
      <c r="P19" s="12"/>
      <c r="Q19" s="12"/>
      <c r="R19" s="35"/>
      <c r="S19" s="35"/>
      <c r="T19" s="12"/>
      <c r="U19" s="12">
        <f t="shared" si="2"/>
        <v>0</v>
      </c>
      <c r="V19" s="12"/>
      <c r="W19" s="12"/>
      <c r="X19" s="12"/>
      <c r="Y19" s="12"/>
      <c r="Z19" s="12">
        <f t="shared" si="3"/>
        <v>0</v>
      </c>
      <c r="AA19" s="12"/>
      <c r="AB19" s="12"/>
      <c r="AC19" s="35"/>
      <c r="AD19" s="12"/>
      <c r="AE19" s="12">
        <f t="shared" si="4"/>
        <v>0</v>
      </c>
      <c r="AF19" s="12">
        <v>50</v>
      </c>
      <c r="AG19" s="12">
        <f t="shared" si="5"/>
        <v>50</v>
      </c>
    </row>
    <row r="20" spans="1:33">
      <c r="A20" s="204" t="s">
        <v>204</v>
      </c>
      <c r="B20" s="205"/>
      <c r="C20" s="19" t="s">
        <v>205</v>
      </c>
      <c r="D20" s="35"/>
      <c r="E20" s="12"/>
      <c r="F20" s="12"/>
      <c r="G20" s="12"/>
      <c r="H20" s="12"/>
      <c r="I20" s="12">
        <f t="shared" si="0"/>
        <v>0</v>
      </c>
      <c r="J20" s="12"/>
      <c r="K20" s="12"/>
      <c r="L20" s="12"/>
      <c r="M20" s="12"/>
      <c r="N20" s="12">
        <f t="shared" si="1"/>
        <v>0</v>
      </c>
      <c r="O20" s="12"/>
      <c r="P20" s="12"/>
      <c r="Q20" s="12"/>
      <c r="R20" s="35"/>
      <c r="S20" s="35"/>
      <c r="T20" s="12"/>
      <c r="U20" s="12">
        <f t="shared" si="2"/>
        <v>0</v>
      </c>
      <c r="V20" s="12"/>
      <c r="W20" s="12"/>
      <c r="X20" s="12"/>
      <c r="Y20" s="12"/>
      <c r="Z20" s="12">
        <f t="shared" si="3"/>
        <v>0</v>
      </c>
      <c r="AA20" s="12"/>
      <c r="AB20" s="12"/>
      <c r="AC20" s="35"/>
      <c r="AD20" s="12"/>
      <c r="AE20" s="12">
        <f t="shared" si="4"/>
        <v>0</v>
      </c>
      <c r="AF20" s="12">
        <v>50</v>
      </c>
      <c r="AG20" s="12">
        <f t="shared" si="5"/>
        <v>50</v>
      </c>
    </row>
    <row r="21" spans="1:33">
      <c r="A21" s="204" t="s">
        <v>206</v>
      </c>
      <c r="B21" s="205"/>
      <c r="C21" s="19" t="s">
        <v>207</v>
      </c>
      <c r="D21" s="35"/>
      <c r="E21" s="12"/>
      <c r="F21" s="12"/>
      <c r="G21" s="12"/>
      <c r="H21" s="12"/>
      <c r="I21" s="12">
        <f t="shared" si="0"/>
        <v>0</v>
      </c>
      <c r="J21" s="12"/>
      <c r="K21" s="12"/>
      <c r="L21" s="12"/>
      <c r="M21" s="12"/>
      <c r="N21" s="12">
        <f t="shared" si="1"/>
        <v>0</v>
      </c>
      <c r="O21" s="12"/>
      <c r="P21" s="12"/>
      <c r="Q21" s="12"/>
      <c r="R21" s="35"/>
      <c r="S21" s="35"/>
      <c r="T21" s="12"/>
      <c r="U21" s="12">
        <f t="shared" si="2"/>
        <v>0</v>
      </c>
      <c r="V21" s="12"/>
      <c r="W21" s="12"/>
      <c r="X21" s="12"/>
      <c r="Y21" s="12"/>
      <c r="Z21" s="12">
        <f t="shared" si="3"/>
        <v>0</v>
      </c>
      <c r="AA21" s="12"/>
      <c r="AB21" s="12"/>
      <c r="AC21" s="35"/>
      <c r="AD21" s="12"/>
      <c r="AE21" s="12">
        <f t="shared" si="4"/>
        <v>0</v>
      </c>
      <c r="AF21" s="12">
        <v>50</v>
      </c>
      <c r="AG21" s="12">
        <f t="shared" si="5"/>
        <v>50</v>
      </c>
    </row>
    <row r="22" spans="1:33">
      <c r="A22" s="204" t="s">
        <v>208</v>
      </c>
      <c r="B22" s="205"/>
      <c r="C22" s="19" t="s">
        <v>209</v>
      </c>
      <c r="D22" s="35"/>
      <c r="E22" s="12"/>
      <c r="F22" s="12"/>
      <c r="G22" s="12"/>
      <c r="H22" s="12"/>
      <c r="I22" s="12">
        <f t="shared" si="0"/>
        <v>0</v>
      </c>
      <c r="J22" s="12"/>
      <c r="K22" s="12"/>
      <c r="L22" s="12"/>
      <c r="M22" s="12"/>
      <c r="N22" s="12">
        <f t="shared" si="1"/>
        <v>0</v>
      </c>
      <c r="O22" s="12"/>
      <c r="P22" s="12"/>
      <c r="Q22" s="12"/>
      <c r="R22" s="35"/>
      <c r="S22" s="35"/>
      <c r="T22" s="12"/>
      <c r="U22" s="12">
        <f t="shared" si="2"/>
        <v>0</v>
      </c>
      <c r="V22" s="12"/>
      <c r="W22" s="12"/>
      <c r="X22" s="12"/>
      <c r="Y22" s="12"/>
      <c r="Z22" s="12">
        <f t="shared" si="3"/>
        <v>0</v>
      </c>
      <c r="AA22" s="12">
        <v>3</v>
      </c>
      <c r="AB22" s="12"/>
      <c r="AC22" s="35"/>
      <c r="AD22" s="12"/>
      <c r="AE22" s="12">
        <f t="shared" si="4"/>
        <v>3</v>
      </c>
      <c r="AF22" s="12">
        <v>50</v>
      </c>
      <c r="AG22" s="12">
        <f t="shared" si="5"/>
        <v>53</v>
      </c>
    </row>
    <row r="23" spans="1:33">
      <c r="A23" s="204" t="s">
        <v>210</v>
      </c>
      <c r="B23" s="205"/>
      <c r="C23" s="19" t="s">
        <v>211</v>
      </c>
      <c r="D23" s="35"/>
      <c r="E23" s="12"/>
      <c r="F23" s="12"/>
      <c r="G23" s="12"/>
      <c r="H23" s="12"/>
      <c r="I23" s="12">
        <f t="shared" si="0"/>
        <v>0</v>
      </c>
      <c r="J23" s="12"/>
      <c r="K23" s="12"/>
      <c r="L23" s="12"/>
      <c r="M23" s="12"/>
      <c r="N23" s="12">
        <f t="shared" si="1"/>
        <v>0</v>
      </c>
      <c r="O23" s="12"/>
      <c r="P23" s="12"/>
      <c r="Q23" s="12"/>
      <c r="R23" s="35"/>
      <c r="S23" s="35"/>
      <c r="T23" s="12"/>
      <c r="U23" s="12">
        <f t="shared" si="2"/>
        <v>0</v>
      </c>
      <c r="V23" s="12"/>
      <c r="W23" s="12"/>
      <c r="X23" s="12"/>
      <c r="Y23" s="12"/>
      <c r="Z23" s="12">
        <f t="shared" si="3"/>
        <v>0</v>
      </c>
      <c r="AA23" s="12"/>
      <c r="AB23" s="12"/>
      <c r="AC23" s="35"/>
      <c r="AD23" s="12"/>
      <c r="AE23" s="12">
        <f t="shared" si="4"/>
        <v>0</v>
      </c>
      <c r="AF23" s="12">
        <v>50</v>
      </c>
      <c r="AG23" s="12">
        <f t="shared" si="5"/>
        <v>50</v>
      </c>
    </row>
    <row r="24" spans="1:33">
      <c r="A24" s="204" t="s">
        <v>212</v>
      </c>
      <c r="B24" s="205"/>
      <c r="C24" s="19" t="s">
        <v>213</v>
      </c>
      <c r="D24" s="35"/>
      <c r="E24" s="12"/>
      <c r="F24" s="12"/>
      <c r="G24" s="12"/>
      <c r="H24" s="12"/>
      <c r="I24" s="12">
        <f t="shared" si="0"/>
        <v>0</v>
      </c>
      <c r="J24" s="12"/>
      <c r="K24" s="12"/>
      <c r="L24" s="12"/>
      <c r="M24" s="12"/>
      <c r="N24" s="12">
        <f t="shared" si="1"/>
        <v>0</v>
      </c>
      <c r="O24" s="12"/>
      <c r="P24" s="12"/>
      <c r="Q24" s="12"/>
      <c r="R24" s="35"/>
      <c r="S24" s="35"/>
      <c r="T24" s="12"/>
      <c r="U24" s="12">
        <f t="shared" si="2"/>
        <v>0</v>
      </c>
      <c r="V24" s="12"/>
      <c r="W24" s="12"/>
      <c r="X24" s="12"/>
      <c r="Y24" s="12"/>
      <c r="Z24" s="12">
        <f t="shared" si="3"/>
        <v>0</v>
      </c>
      <c r="AA24" s="12"/>
      <c r="AB24" s="12"/>
      <c r="AC24" s="35"/>
      <c r="AD24" s="12"/>
      <c r="AE24" s="12">
        <f t="shared" si="4"/>
        <v>0</v>
      </c>
      <c r="AF24" s="12">
        <v>50</v>
      </c>
      <c r="AG24" s="12">
        <f t="shared" si="5"/>
        <v>50</v>
      </c>
    </row>
    <row r="25" spans="1:33">
      <c r="A25" s="204" t="s">
        <v>214</v>
      </c>
      <c r="B25" s="205"/>
      <c r="C25" s="19" t="s">
        <v>215</v>
      </c>
      <c r="D25" s="35"/>
      <c r="E25" s="12"/>
      <c r="F25" s="12"/>
      <c r="G25" s="12"/>
      <c r="H25" s="12"/>
      <c r="I25" s="12">
        <f t="shared" si="0"/>
        <v>0</v>
      </c>
      <c r="J25" s="12"/>
      <c r="K25" s="12"/>
      <c r="L25" s="12"/>
      <c r="M25" s="12"/>
      <c r="N25" s="12">
        <f t="shared" si="1"/>
        <v>0</v>
      </c>
      <c r="O25" s="12"/>
      <c r="P25" s="12">
        <v>3</v>
      </c>
      <c r="Q25" s="12"/>
      <c r="R25" s="35"/>
      <c r="S25" s="35"/>
      <c r="T25" s="12"/>
      <c r="U25" s="12">
        <f t="shared" si="2"/>
        <v>3</v>
      </c>
      <c r="V25" s="12"/>
      <c r="W25" s="12"/>
      <c r="X25" s="12"/>
      <c r="Y25" s="12"/>
      <c r="Z25" s="12">
        <f t="shared" si="3"/>
        <v>0</v>
      </c>
      <c r="AA25" s="12"/>
      <c r="AB25" s="12"/>
      <c r="AC25" s="35"/>
      <c r="AD25" s="12"/>
      <c r="AE25" s="12">
        <f t="shared" si="4"/>
        <v>0</v>
      </c>
      <c r="AF25" s="12">
        <v>50</v>
      </c>
      <c r="AG25" s="12">
        <f t="shared" si="5"/>
        <v>53</v>
      </c>
    </row>
    <row r="26" spans="1:33">
      <c r="A26" s="204" t="s">
        <v>216</v>
      </c>
      <c r="B26" s="205"/>
      <c r="C26" s="19" t="s">
        <v>217</v>
      </c>
      <c r="D26" s="35"/>
      <c r="E26" s="12"/>
      <c r="F26" s="12"/>
      <c r="G26" s="12"/>
      <c r="H26" s="12"/>
      <c r="I26" s="12">
        <f t="shared" si="0"/>
        <v>0</v>
      </c>
      <c r="J26" s="12"/>
      <c r="K26" s="12"/>
      <c r="L26" s="12"/>
      <c r="M26" s="12"/>
      <c r="N26" s="12">
        <f t="shared" si="1"/>
        <v>0</v>
      </c>
      <c r="O26" s="12"/>
      <c r="P26" s="12">
        <v>3</v>
      </c>
      <c r="Q26" s="12"/>
      <c r="R26" s="35"/>
      <c r="S26" s="35"/>
      <c r="T26" s="12"/>
      <c r="U26" s="12">
        <f t="shared" si="2"/>
        <v>3</v>
      </c>
      <c r="V26" s="12"/>
      <c r="W26" s="12"/>
      <c r="X26" s="12"/>
      <c r="Y26" s="12"/>
      <c r="Z26" s="12">
        <f t="shared" si="3"/>
        <v>0</v>
      </c>
      <c r="AA26" s="12">
        <v>3</v>
      </c>
      <c r="AB26" s="12"/>
      <c r="AC26" s="35"/>
      <c r="AD26" s="12"/>
      <c r="AE26" s="12">
        <f t="shared" si="4"/>
        <v>3</v>
      </c>
      <c r="AF26" s="12">
        <v>50</v>
      </c>
      <c r="AG26" s="12">
        <f t="shared" si="5"/>
        <v>56</v>
      </c>
    </row>
    <row r="27" spans="1:33">
      <c r="A27" s="204" t="s">
        <v>218</v>
      </c>
      <c r="B27" s="205"/>
      <c r="C27" s="19" t="s">
        <v>219</v>
      </c>
      <c r="D27" s="35"/>
      <c r="E27" s="12"/>
      <c r="F27" s="12"/>
      <c r="G27" s="12"/>
      <c r="H27" s="12"/>
      <c r="I27" s="12">
        <f t="shared" si="0"/>
        <v>0</v>
      </c>
      <c r="J27" s="12"/>
      <c r="K27" s="12"/>
      <c r="L27" s="12"/>
      <c r="M27" s="12"/>
      <c r="N27" s="12">
        <f t="shared" si="1"/>
        <v>0</v>
      </c>
      <c r="O27" s="12">
        <v>5</v>
      </c>
      <c r="P27" s="12"/>
      <c r="Q27" s="12"/>
      <c r="R27" s="35"/>
      <c r="S27" s="35"/>
      <c r="T27" s="12"/>
      <c r="U27" s="12">
        <f t="shared" si="2"/>
        <v>5</v>
      </c>
      <c r="V27" s="12"/>
      <c r="W27" s="12"/>
      <c r="X27" s="12"/>
      <c r="Y27" s="12"/>
      <c r="Z27" s="12">
        <f t="shared" si="3"/>
        <v>0</v>
      </c>
      <c r="AA27" s="12"/>
      <c r="AB27" s="12"/>
      <c r="AC27" s="35"/>
      <c r="AD27" s="12"/>
      <c r="AE27" s="12">
        <f t="shared" si="4"/>
        <v>0</v>
      </c>
      <c r="AF27" s="12">
        <v>50</v>
      </c>
      <c r="AG27" s="12">
        <f t="shared" si="5"/>
        <v>55</v>
      </c>
    </row>
    <row r="28" spans="1:33">
      <c r="A28" s="204" t="s">
        <v>220</v>
      </c>
      <c r="B28" s="205"/>
      <c r="C28" s="19" t="s">
        <v>221</v>
      </c>
      <c r="D28" s="35"/>
      <c r="E28" s="12"/>
      <c r="F28" s="12"/>
      <c r="G28" s="12"/>
      <c r="H28" s="12"/>
      <c r="I28" s="12">
        <f t="shared" si="0"/>
        <v>0</v>
      </c>
      <c r="J28" s="12"/>
      <c r="K28" s="12"/>
      <c r="L28" s="12"/>
      <c r="M28" s="12"/>
      <c r="N28" s="12">
        <f t="shared" si="1"/>
        <v>0</v>
      </c>
      <c r="O28" s="12"/>
      <c r="P28" s="12"/>
      <c r="Q28" s="12"/>
      <c r="R28" s="35"/>
      <c r="S28" s="35"/>
      <c r="T28" s="12"/>
      <c r="U28" s="12">
        <f t="shared" si="2"/>
        <v>0</v>
      </c>
      <c r="V28" s="12"/>
      <c r="W28" s="12"/>
      <c r="X28" s="12"/>
      <c r="Y28" s="12"/>
      <c r="Z28" s="12">
        <f t="shared" si="3"/>
        <v>0</v>
      </c>
      <c r="AA28" s="12"/>
      <c r="AB28" s="12"/>
      <c r="AC28" s="35"/>
      <c r="AD28" s="12"/>
      <c r="AE28" s="12">
        <f t="shared" si="4"/>
        <v>0</v>
      </c>
      <c r="AF28" s="12">
        <v>50</v>
      </c>
      <c r="AG28" s="12">
        <f t="shared" si="5"/>
        <v>50</v>
      </c>
    </row>
    <row r="29" spans="1:33">
      <c r="A29" s="204" t="s">
        <v>222</v>
      </c>
      <c r="B29" s="205"/>
      <c r="C29" s="19" t="s">
        <v>223</v>
      </c>
      <c r="D29" s="35"/>
      <c r="E29" s="12"/>
      <c r="F29" s="12"/>
      <c r="G29" s="12"/>
      <c r="H29" s="12"/>
      <c r="I29" s="12">
        <f t="shared" si="0"/>
        <v>0</v>
      </c>
      <c r="J29" s="12"/>
      <c r="K29" s="12"/>
      <c r="L29" s="12"/>
      <c r="M29" s="12"/>
      <c r="N29" s="12">
        <f t="shared" si="1"/>
        <v>0</v>
      </c>
      <c r="O29" s="12"/>
      <c r="P29" s="12">
        <v>3</v>
      </c>
      <c r="Q29" s="12"/>
      <c r="R29" s="35"/>
      <c r="S29" s="35"/>
      <c r="T29" s="12"/>
      <c r="U29" s="12">
        <f t="shared" si="2"/>
        <v>3</v>
      </c>
      <c r="V29" s="12"/>
      <c r="W29" s="12"/>
      <c r="X29" s="12"/>
      <c r="Y29" s="12"/>
      <c r="Z29" s="12">
        <f t="shared" si="3"/>
        <v>0</v>
      </c>
      <c r="AA29" s="12">
        <v>3</v>
      </c>
      <c r="AB29" s="12">
        <v>1</v>
      </c>
      <c r="AC29" s="35">
        <v>1</v>
      </c>
      <c r="AD29" s="12"/>
      <c r="AE29" s="12">
        <f t="shared" si="4"/>
        <v>5</v>
      </c>
      <c r="AF29" s="12">
        <v>50</v>
      </c>
      <c r="AG29" s="12">
        <f t="shared" si="5"/>
        <v>58</v>
      </c>
    </row>
    <row r="30" spans="1:33">
      <c r="A30" s="204" t="s">
        <v>224</v>
      </c>
      <c r="B30" s="205"/>
      <c r="C30" s="19" t="s">
        <v>225</v>
      </c>
      <c r="D30" s="35"/>
      <c r="E30" s="12"/>
      <c r="F30" s="12"/>
      <c r="G30" s="12"/>
      <c r="H30" s="12"/>
      <c r="I30" s="12">
        <f t="shared" si="0"/>
        <v>0</v>
      </c>
      <c r="J30" s="12"/>
      <c r="K30" s="12"/>
      <c r="L30" s="12"/>
      <c r="M30" s="12"/>
      <c r="N30" s="12">
        <f t="shared" si="1"/>
        <v>0</v>
      </c>
      <c r="O30" s="12"/>
      <c r="P30" s="12"/>
      <c r="Q30" s="12"/>
      <c r="R30" s="35"/>
      <c r="S30" s="35"/>
      <c r="T30" s="12"/>
      <c r="U30" s="12">
        <f t="shared" si="2"/>
        <v>0</v>
      </c>
      <c r="V30" s="12"/>
      <c r="W30" s="12"/>
      <c r="X30" s="12"/>
      <c r="Y30" s="12"/>
      <c r="Z30" s="12">
        <f t="shared" si="3"/>
        <v>0</v>
      </c>
      <c r="AA30" s="12"/>
      <c r="AB30" s="12"/>
      <c r="AC30" s="35"/>
      <c r="AD30" s="12"/>
      <c r="AE30" s="12">
        <f t="shared" si="4"/>
        <v>0</v>
      </c>
      <c r="AF30" s="12">
        <v>50</v>
      </c>
      <c r="AG30" s="12">
        <f t="shared" si="5"/>
        <v>50</v>
      </c>
    </row>
    <row r="31" spans="1:33">
      <c r="A31" s="204" t="s">
        <v>226</v>
      </c>
      <c r="B31" s="205"/>
      <c r="C31" s="19" t="s">
        <v>227</v>
      </c>
      <c r="D31" s="35"/>
      <c r="E31" s="12"/>
      <c r="F31" s="12"/>
      <c r="G31" s="12"/>
      <c r="H31" s="12"/>
      <c r="I31" s="12">
        <f t="shared" si="0"/>
        <v>0</v>
      </c>
      <c r="J31" s="12"/>
      <c r="K31" s="12"/>
      <c r="L31" s="12"/>
      <c r="M31" s="12"/>
      <c r="N31" s="12">
        <f t="shared" si="1"/>
        <v>0</v>
      </c>
      <c r="O31" s="12"/>
      <c r="P31" s="12"/>
      <c r="Q31" s="12"/>
      <c r="R31" s="35"/>
      <c r="S31" s="35"/>
      <c r="T31" s="12"/>
      <c r="U31" s="12">
        <f t="shared" si="2"/>
        <v>0</v>
      </c>
      <c r="V31" s="12"/>
      <c r="W31" s="12"/>
      <c r="X31" s="12"/>
      <c r="Y31" s="12"/>
      <c r="Z31" s="12">
        <f t="shared" si="3"/>
        <v>0</v>
      </c>
      <c r="AA31" s="12"/>
      <c r="AB31" s="12"/>
      <c r="AC31" s="35"/>
      <c r="AD31" s="12"/>
      <c r="AE31" s="12">
        <f t="shared" si="4"/>
        <v>0</v>
      </c>
      <c r="AF31" s="12">
        <v>50</v>
      </c>
      <c r="AG31" s="12">
        <f t="shared" si="5"/>
        <v>50</v>
      </c>
    </row>
    <row r="32" spans="1:33">
      <c r="A32" s="204" t="s">
        <v>228</v>
      </c>
      <c r="B32" s="205"/>
      <c r="C32" s="19" t="s">
        <v>229</v>
      </c>
      <c r="D32" s="35"/>
      <c r="E32" s="12"/>
      <c r="F32" s="12"/>
      <c r="G32" s="12"/>
      <c r="H32" s="12"/>
      <c r="I32" s="12">
        <f t="shared" si="0"/>
        <v>0</v>
      </c>
      <c r="J32" s="12"/>
      <c r="K32" s="12"/>
      <c r="L32" s="12"/>
      <c r="M32" s="12"/>
      <c r="N32" s="12">
        <f t="shared" si="1"/>
        <v>0</v>
      </c>
      <c r="O32" s="12"/>
      <c r="P32" s="12"/>
      <c r="Q32" s="12"/>
      <c r="R32" s="35"/>
      <c r="S32" s="35"/>
      <c r="T32" s="12"/>
      <c r="U32" s="12">
        <f t="shared" si="2"/>
        <v>0</v>
      </c>
      <c r="V32" s="12"/>
      <c r="W32" s="12"/>
      <c r="X32" s="12"/>
      <c r="Y32" s="12"/>
      <c r="Z32" s="12">
        <f t="shared" si="3"/>
        <v>0</v>
      </c>
      <c r="AA32" s="12"/>
      <c r="AB32" s="12"/>
      <c r="AC32" s="35"/>
      <c r="AD32" s="12"/>
      <c r="AE32" s="12">
        <f t="shared" si="4"/>
        <v>0</v>
      </c>
      <c r="AF32" s="12">
        <v>50</v>
      </c>
      <c r="AG32" s="12">
        <f t="shared" si="5"/>
        <v>50</v>
      </c>
    </row>
    <row r="33" spans="1:33">
      <c r="A33" s="204" t="s">
        <v>230</v>
      </c>
      <c r="B33" s="205"/>
      <c r="C33" s="19" t="s">
        <v>231</v>
      </c>
      <c r="D33" s="35"/>
      <c r="E33" s="27"/>
      <c r="F33" s="27"/>
      <c r="G33" s="27"/>
      <c r="H33" s="27"/>
      <c r="I33" s="12">
        <f t="shared" si="0"/>
        <v>0</v>
      </c>
      <c r="J33" s="27"/>
      <c r="K33" s="27"/>
      <c r="L33" s="27"/>
      <c r="M33" s="27"/>
      <c r="N33" s="12">
        <f t="shared" si="1"/>
        <v>0</v>
      </c>
      <c r="O33" s="12"/>
      <c r="P33" s="12"/>
      <c r="Q33" s="12"/>
      <c r="R33" s="35"/>
      <c r="S33" s="35"/>
      <c r="T33" s="12"/>
      <c r="U33" s="12">
        <f t="shared" si="2"/>
        <v>0</v>
      </c>
      <c r="V33" s="27"/>
      <c r="W33" s="27"/>
      <c r="X33" s="27"/>
      <c r="Y33" s="27"/>
      <c r="Z33" s="12">
        <f t="shared" si="3"/>
        <v>0</v>
      </c>
      <c r="AA33" s="27"/>
      <c r="AB33" s="12"/>
      <c r="AC33" s="35"/>
      <c r="AD33" s="27"/>
      <c r="AE33" s="12">
        <f t="shared" si="4"/>
        <v>0</v>
      </c>
      <c r="AF33" s="12">
        <v>50</v>
      </c>
      <c r="AG33" s="12">
        <f t="shared" si="5"/>
        <v>50</v>
      </c>
    </row>
    <row r="34" spans="1:33">
      <c r="A34" s="204" t="s">
        <v>232</v>
      </c>
      <c r="B34" s="205"/>
      <c r="C34" s="19" t="s">
        <v>233</v>
      </c>
      <c r="D34" s="35"/>
      <c r="E34" s="12"/>
      <c r="F34" s="12"/>
      <c r="G34" s="12"/>
      <c r="H34" s="12"/>
      <c r="I34" s="12">
        <f t="shared" si="0"/>
        <v>0</v>
      </c>
      <c r="J34" s="12"/>
      <c r="K34" s="12"/>
      <c r="L34" s="12"/>
      <c r="M34" s="12"/>
      <c r="N34" s="12">
        <f t="shared" si="1"/>
        <v>0</v>
      </c>
      <c r="O34" s="12"/>
      <c r="P34" s="12"/>
      <c r="Q34" s="12"/>
      <c r="R34" s="35"/>
      <c r="S34" s="35"/>
      <c r="T34" s="12"/>
      <c r="U34" s="12">
        <f t="shared" si="2"/>
        <v>0</v>
      </c>
      <c r="V34" s="12"/>
      <c r="W34" s="12"/>
      <c r="X34" s="12"/>
      <c r="Y34" s="12"/>
      <c r="Z34" s="12">
        <f t="shared" si="3"/>
        <v>0</v>
      </c>
      <c r="AA34" s="12"/>
      <c r="AB34" s="12"/>
      <c r="AC34" s="35"/>
      <c r="AD34" s="12"/>
      <c r="AE34" s="12">
        <f t="shared" si="4"/>
        <v>0</v>
      </c>
      <c r="AF34" s="12">
        <v>50</v>
      </c>
      <c r="AG34" s="12">
        <f t="shared" si="5"/>
        <v>50</v>
      </c>
    </row>
    <row r="35" spans="1:33">
      <c r="A35" s="204" t="s">
        <v>234</v>
      </c>
      <c r="B35" s="205"/>
      <c r="C35" s="19" t="s">
        <v>235</v>
      </c>
      <c r="D35" s="35">
        <v>2</v>
      </c>
      <c r="E35" s="12"/>
      <c r="F35" s="12"/>
      <c r="G35" s="12"/>
      <c r="H35" s="12"/>
      <c r="I35" s="12">
        <f t="shared" si="0"/>
        <v>2</v>
      </c>
      <c r="J35" s="12"/>
      <c r="K35" s="12"/>
      <c r="L35" s="12"/>
      <c r="M35" s="12"/>
      <c r="N35" s="12">
        <f t="shared" si="1"/>
        <v>0</v>
      </c>
      <c r="O35" s="12"/>
      <c r="P35" s="12">
        <v>3</v>
      </c>
      <c r="Q35" s="12">
        <v>2</v>
      </c>
      <c r="R35" s="35">
        <v>2</v>
      </c>
      <c r="S35" s="35">
        <v>5</v>
      </c>
      <c r="T35" s="12"/>
      <c r="U35" s="12">
        <f t="shared" si="2"/>
        <v>12</v>
      </c>
      <c r="V35" s="12"/>
      <c r="W35" s="12"/>
      <c r="X35" s="12"/>
      <c r="Y35" s="12"/>
      <c r="Z35" s="12">
        <f t="shared" si="3"/>
        <v>0</v>
      </c>
      <c r="AA35" s="12"/>
      <c r="AB35" s="12"/>
      <c r="AC35" s="35">
        <v>2</v>
      </c>
      <c r="AD35" s="12"/>
      <c r="AE35" s="12">
        <f t="shared" si="4"/>
        <v>2</v>
      </c>
      <c r="AF35" s="12">
        <v>50</v>
      </c>
      <c r="AG35" s="12">
        <f t="shared" si="5"/>
        <v>66</v>
      </c>
    </row>
    <row r="36" spans="1:33">
      <c r="A36" s="204" t="s">
        <v>236</v>
      </c>
      <c r="B36" s="205"/>
      <c r="C36" s="19" t="s">
        <v>237</v>
      </c>
      <c r="D36" s="35"/>
      <c r="E36" s="12"/>
      <c r="F36" s="12"/>
      <c r="G36" s="12"/>
      <c r="H36" s="12"/>
      <c r="I36" s="12">
        <f t="shared" si="0"/>
        <v>0</v>
      </c>
      <c r="J36" s="12"/>
      <c r="K36" s="12"/>
      <c r="L36" s="12"/>
      <c r="M36" s="12"/>
      <c r="N36" s="12">
        <f t="shared" si="1"/>
        <v>0</v>
      </c>
      <c r="O36" s="12"/>
      <c r="P36" s="12"/>
      <c r="Q36" s="12"/>
      <c r="R36" s="35"/>
      <c r="S36" s="35"/>
      <c r="T36" s="12"/>
      <c r="U36" s="12">
        <f t="shared" si="2"/>
        <v>0</v>
      </c>
      <c r="V36" s="12"/>
      <c r="W36" s="12"/>
      <c r="X36" s="12"/>
      <c r="Y36" s="12"/>
      <c r="Z36" s="12">
        <f t="shared" si="3"/>
        <v>0</v>
      </c>
      <c r="AA36" s="12"/>
      <c r="AB36" s="12"/>
      <c r="AC36" s="35"/>
      <c r="AD36" s="12"/>
      <c r="AE36" s="12">
        <f t="shared" si="4"/>
        <v>0</v>
      </c>
      <c r="AF36" s="12">
        <v>50</v>
      </c>
      <c r="AG36" s="12">
        <f t="shared" si="5"/>
        <v>50</v>
      </c>
    </row>
    <row r="37" spans="1:33">
      <c r="A37" s="204" t="s">
        <v>238</v>
      </c>
      <c r="B37" s="205"/>
      <c r="C37" s="19" t="s">
        <v>239</v>
      </c>
      <c r="D37" s="35"/>
      <c r="E37" s="12"/>
      <c r="F37" s="12"/>
      <c r="G37" s="12"/>
      <c r="H37" s="12"/>
      <c r="I37" s="12">
        <f t="shared" si="0"/>
        <v>0</v>
      </c>
      <c r="J37" s="12"/>
      <c r="K37" s="12"/>
      <c r="L37" s="12"/>
      <c r="M37" s="12"/>
      <c r="N37" s="12">
        <f t="shared" si="1"/>
        <v>0</v>
      </c>
      <c r="O37" s="12"/>
      <c r="P37" s="12"/>
      <c r="Q37" s="12"/>
      <c r="R37" s="35"/>
      <c r="S37" s="35"/>
      <c r="T37" s="12"/>
      <c r="U37" s="12">
        <f t="shared" si="2"/>
        <v>0</v>
      </c>
      <c r="V37" s="12"/>
      <c r="W37" s="12"/>
      <c r="X37" s="12"/>
      <c r="Y37" s="12"/>
      <c r="Z37" s="12">
        <f t="shared" si="3"/>
        <v>0</v>
      </c>
      <c r="AA37" s="12"/>
      <c r="AB37" s="12"/>
      <c r="AC37" s="35"/>
      <c r="AD37" s="12"/>
      <c r="AE37" s="12">
        <f t="shared" si="4"/>
        <v>0</v>
      </c>
      <c r="AF37" s="12">
        <v>50</v>
      </c>
      <c r="AG37" s="12">
        <f t="shared" si="5"/>
        <v>50</v>
      </c>
    </row>
    <row r="38" spans="1:33">
      <c r="A38" s="204" t="s">
        <v>240</v>
      </c>
      <c r="B38" s="205"/>
      <c r="C38" s="19" t="s">
        <v>241</v>
      </c>
      <c r="D38" s="35"/>
      <c r="E38" s="12"/>
      <c r="F38" s="12"/>
      <c r="G38" s="12"/>
      <c r="H38" s="12"/>
      <c r="I38" s="12">
        <f t="shared" si="0"/>
        <v>0</v>
      </c>
      <c r="J38" s="12"/>
      <c r="K38" s="12"/>
      <c r="L38" s="12"/>
      <c r="M38" s="12"/>
      <c r="N38" s="12">
        <f t="shared" si="1"/>
        <v>0</v>
      </c>
      <c r="O38" s="12"/>
      <c r="P38" s="12"/>
      <c r="Q38" s="12"/>
      <c r="R38" s="35"/>
      <c r="S38" s="35"/>
      <c r="T38" s="12"/>
      <c r="U38" s="12">
        <f t="shared" si="2"/>
        <v>0</v>
      </c>
      <c r="V38" s="12"/>
      <c r="W38" s="12"/>
      <c r="X38" s="12"/>
      <c r="Y38" s="12"/>
      <c r="Z38" s="12">
        <f t="shared" si="3"/>
        <v>0</v>
      </c>
      <c r="AA38" s="12"/>
      <c r="AB38" s="12"/>
      <c r="AC38" s="35"/>
      <c r="AD38" s="12"/>
      <c r="AE38" s="12">
        <f t="shared" si="4"/>
        <v>0</v>
      </c>
      <c r="AF38" s="12">
        <v>50</v>
      </c>
      <c r="AG38" s="12">
        <f t="shared" si="5"/>
        <v>50</v>
      </c>
    </row>
    <row r="39" spans="1:33">
      <c r="A39" s="204" t="s">
        <v>242</v>
      </c>
      <c r="B39" s="205"/>
      <c r="C39" s="19" t="s">
        <v>243</v>
      </c>
      <c r="D39" s="35"/>
      <c r="E39" s="12"/>
      <c r="F39" s="12"/>
      <c r="G39" s="12"/>
      <c r="H39" s="12"/>
      <c r="I39" s="12">
        <f t="shared" si="0"/>
        <v>0</v>
      </c>
      <c r="J39" s="12"/>
      <c r="K39" s="12"/>
      <c r="L39" s="12"/>
      <c r="M39" s="12"/>
      <c r="N39" s="12">
        <f t="shared" si="1"/>
        <v>0</v>
      </c>
      <c r="O39" s="12"/>
      <c r="P39" s="12"/>
      <c r="Q39" s="12"/>
      <c r="R39" s="35"/>
      <c r="S39" s="35"/>
      <c r="T39" s="12"/>
      <c r="U39" s="12">
        <f t="shared" si="2"/>
        <v>0</v>
      </c>
      <c r="V39" s="12"/>
      <c r="W39" s="12"/>
      <c r="X39" s="12"/>
      <c r="Y39" s="12"/>
      <c r="Z39" s="12">
        <f t="shared" si="3"/>
        <v>0</v>
      </c>
      <c r="AA39" s="12"/>
      <c r="AB39" s="12"/>
      <c r="AC39" s="35"/>
      <c r="AD39" s="12"/>
      <c r="AE39" s="12">
        <f t="shared" si="4"/>
        <v>0</v>
      </c>
      <c r="AF39" s="12">
        <v>50</v>
      </c>
      <c r="AG39" s="12">
        <f t="shared" si="5"/>
        <v>50</v>
      </c>
    </row>
    <row r="40" spans="1:33">
      <c r="A40" s="204" t="s">
        <v>244</v>
      </c>
      <c r="B40" s="205"/>
      <c r="C40" s="19" t="s">
        <v>245</v>
      </c>
      <c r="D40" s="35"/>
      <c r="E40" s="12"/>
      <c r="F40" s="12"/>
      <c r="G40" s="12"/>
      <c r="H40" s="12"/>
      <c r="I40" s="12">
        <f t="shared" si="0"/>
        <v>0</v>
      </c>
      <c r="J40" s="12"/>
      <c r="K40" s="12"/>
      <c r="L40" s="12"/>
      <c r="M40" s="12"/>
      <c r="N40" s="12">
        <f t="shared" si="1"/>
        <v>0</v>
      </c>
      <c r="O40" s="12">
        <v>5</v>
      </c>
      <c r="P40" s="12"/>
      <c r="Q40" s="12"/>
      <c r="R40" s="35"/>
      <c r="S40" s="35"/>
      <c r="T40" s="12"/>
      <c r="U40" s="12">
        <f t="shared" si="2"/>
        <v>5</v>
      </c>
      <c r="V40" s="12"/>
      <c r="W40" s="12"/>
      <c r="X40" s="12"/>
      <c r="Y40" s="12"/>
      <c r="Z40" s="12">
        <f t="shared" si="3"/>
        <v>0</v>
      </c>
      <c r="AA40" s="12"/>
      <c r="AB40" s="12"/>
      <c r="AC40" s="35"/>
      <c r="AD40" s="12"/>
      <c r="AE40" s="12">
        <f t="shared" si="4"/>
        <v>0</v>
      </c>
      <c r="AF40" s="12">
        <v>50</v>
      </c>
      <c r="AG40" s="12">
        <f t="shared" si="5"/>
        <v>55</v>
      </c>
    </row>
    <row r="41" spans="1:33">
      <c r="A41" s="204" t="s">
        <v>246</v>
      </c>
      <c r="B41" s="205"/>
      <c r="C41" s="19" t="s">
        <v>247</v>
      </c>
      <c r="D41" s="35"/>
      <c r="E41" s="12"/>
      <c r="F41" s="12"/>
      <c r="G41" s="12"/>
      <c r="H41" s="12"/>
      <c r="I41" s="12">
        <f t="shared" si="0"/>
        <v>0</v>
      </c>
      <c r="J41" s="12"/>
      <c r="K41" s="12"/>
      <c r="L41" s="12"/>
      <c r="M41" s="12"/>
      <c r="N41" s="12">
        <f t="shared" si="1"/>
        <v>0</v>
      </c>
      <c r="O41" s="12"/>
      <c r="P41" s="12"/>
      <c r="Q41" s="12"/>
      <c r="R41" s="35"/>
      <c r="S41" s="35"/>
      <c r="T41" s="12">
        <v>3</v>
      </c>
      <c r="U41" s="12">
        <f t="shared" si="2"/>
        <v>3</v>
      </c>
      <c r="V41" s="12"/>
      <c r="W41" s="12"/>
      <c r="X41" s="12"/>
      <c r="Y41" s="12"/>
      <c r="Z41" s="12">
        <f t="shared" si="3"/>
        <v>0</v>
      </c>
      <c r="AA41" s="12"/>
      <c r="AB41" s="12"/>
      <c r="AC41" s="35"/>
      <c r="AD41" s="12"/>
      <c r="AE41" s="12">
        <f t="shared" si="4"/>
        <v>0</v>
      </c>
      <c r="AF41" s="12">
        <v>50</v>
      </c>
      <c r="AG41" s="12">
        <f t="shared" si="5"/>
        <v>53</v>
      </c>
    </row>
    <row r="42" spans="1:33">
      <c r="A42" s="204" t="s">
        <v>248</v>
      </c>
      <c r="B42" s="205"/>
      <c r="C42" s="19" t="s">
        <v>249</v>
      </c>
      <c r="D42" s="35"/>
      <c r="E42" s="12"/>
      <c r="F42" s="12"/>
      <c r="G42" s="12"/>
      <c r="H42" s="12"/>
      <c r="I42" s="12">
        <f t="shared" si="0"/>
        <v>0</v>
      </c>
      <c r="J42" s="12"/>
      <c r="K42" s="12"/>
      <c r="L42" s="12"/>
      <c r="M42" s="12"/>
      <c r="N42" s="12">
        <f t="shared" si="1"/>
        <v>0</v>
      </c>
      <c r="O42" s="12"/>
      <c r="P42" s="12"/>
      <c r="Q42" s="12"/>
      <c r="R42" s="35"/>
      <c r="S42" s="35"/>
      <c r="T42" s="12">
        <v>3</v>
      </c>
      <c r="U42" s="12">
        <f t="shared" si="2"/>
        <v>3</v>
      </c>
      <c r="V42" s="12"/>
      <c r="W42" s="12"/>
      <c r="X42" s="12"/>
      <c r="Y42" s="12"/>
      <c r="Z42" s="12">
        <f t="shared" si="3"/>
        <v>0</v>
      </c>
      <c r="AA42" s="12"/>
      <c r="AB42" s="12"/>
      <c r="AC42" s="35"/>
      <c r="AD42" s="12"/>
      <c r="AE42" s="12">
        <f t="shared" si="4"/>
        <v>0</v>
      </c>
      <c r="AF42" s="12">
        <v>50</v>
      </c>
      <c r="AG42" s="12">
        <f t="shared" si="5"/>
        <v>53</v>
      </c>
    </row>
    <row r="43" spans="1:33">
      <c r="A43" s="204" t="s">
        <v>250</v>
      </c>
      <c r="B43" s="205"/>
      <c r="C43" s="19" t="s">
        <v>251</v>
      </c>
      <c r="D43" s="35"/>
      <c r="E43" s="12"/>
      <c r="F43" s="12"/>
      <c r="G43" s="12"/>
      <c r="H43" s="12"/>
      <c r="I43" s="12">
        <f t="shared" si="0"/>
        <v>0</v>
      </c>
      <c r="J43" s="12"/>
      <c r="K43" s="12"/>
      <c r="L43" s="12"/>
      <c r="M43" s="12"/>
      <c r="N43" s="12">
        <f t="shared" si="1"/>
        <v>0</v>
      </c>
      <c r="O43" s="12"/>
      <c r="P43" s="12"/>
      <c r="Q43" s="12"/>
      <c r="R43" s="35"/>
      <c r="S43" s="35"/>
      <c r="T43" s="12"/>
      <c r="U43" s="12">
        <f t="shared" si="2"/>
        <v>0</v>
      </c>
      <c r="V43" s="12"/>
      <c r="W43" s="12"/>
      <c r="X43" s="12"/>
      <c r="Y43" s="12"/>
      <c r="Z43" s="12">
        <f t="shared" si="3"/>
        <v>0</v>
      </c>
      <c r="AA43" s="12"/>
      <c r="AB43" s="12"/>
      <c r="AC43" s="35"/>
      <c r="AD43" s="12"/>
      <c r="AE43" s="12">
        <f t="shared" si="4"/>
        <v>0</v>
      </c>
      <c r="AF43" s="12">
        <v>50</v>
      </c>
      <c r="AG43" s="12">
        <f t="shared" si="5"/>
        <v>50</v>
      </c>
    </row>
    <row r="44" spans="1:33">
      <c r="A44" s="204" t="s">
        <v>252</v>
      </c>
      <c r="B44" s="205"/>
      <c r="C44" s="20" t="s">
        <v>253</v>
      </c>
      <c r="D44" s="35"/>
      <c r="E44" s="12"/>
      <c r="F44" s="12"/>
      <c r="G44" s="12"/>
      <c r="H44" s="12"/>
      <c r="I44" s="12">
        <f t="shared" si="0"/>
        <v>0</v>
      </c>
      <c r="J44" s="12"/>
      <c r="K44" s="12"/>
      <c r="L44" s="12"/>
      <c r="M44" s="12"/>
      <c r="N44" s="12">
        <f t="shared" si="1"/>
        <v>0</v>
      </c>
      <c r="O44" s="12"/>
      <c r="P44" s="12"/>
      <c r="Q44" s="12"/>
      <c r="R44" s="35"/>
      <c r="S44" s="35"/>
      <c r="T44" s="12"/>
      <c r="U44" s="12">
        <f t="shared" si="2"/>
        <v>0</v>
      </c>
      <c r="V44" s="12"/>
      <c r="W44" s="12"/>
      <c r="X44" s="12"/>
      <c r="Y44" s="12"/>
      <c r="Z44" s="12">
        <f t="shared" si="3"/>
        <v>0</v>
      </c>
      <c r="AA44" s="12"/>
      <c r="AB44" s="12"/>
      <c r="AC44" s="35"/>
      <c r="AD44" s="12"/>
      <c r="AE44" s="12">
        <f t="shared" si="4"/>
        <v>0</v>
      </c>
      <c r="AF44" s="12">
        <v>50</v>
      </c>
      <c r="AG44" s="12">
        <f t="shared" si="5"/>
        <v>50</v>
      </c>
    </row>
    <row r="45" spans="1:33">
      <c r="A45" s="206" t="s">
        <v>254</v>
      </c>
      <c r="B45" s="207"/>
      <c r="C45" s="12" t="s">
        <v>255</v>
      </c>
      <c r="D45" s="35"/>
      <c r="E45" s="12"/>
      <c r="F45" s="12"/>
      <c r="G45" s="12"/>
      <c r="H45" s="12"/>
      <c r="I45" s="12">
        <f t="shared" si="0"/>
        <v>0</v>
      </c>
      <c r="J45" s="12"/>
      <c r="K45" s="12"/>
      <c r="L45" s="12"/>
      <c r="M45" s="12"/>
      <c r="N45" s="12">
        <f t="shared" si="1"/>
        <v>0</v>
      </c>
      <c r="O45" s="20"/>
      <c r="P45" s="20"/>
      <c r="Q45" s="20"/>
      <c r="R45" s="39"/>
      <c r="S45" s="39"/>
      <c r="T45" s="20"/>
      <c r="U45" s="12">
        <f t="shared" si="2"/>
        <v>0</v>
      </c>
      <c r="V45" s="12"/>
      <c r="W45" s="12"/>
      <c r="X45" s="12"/>
      <c r="Y45" s="12"/>
      <c r="Z45" s="12">
        <f t="shared" si="3"/>
        <v>0</v>
      </c>
      <c r="AA45" s="12"/>
      <c r="AB45" s="20"/>
      <c r="AC45" s="39"/>
      <c r="AD45" s="12"/>
      <c r="AE45" s="12">
        <f t="shared" si="4"/>
        <v>0</v>
      </c>
      <c r="AF45" s="12">
        <v>50</v>
      </c>
      <c r="AG45" s="12">
        <f t="shared" si="5"/>
        <v>50</v>
      </c>
    </row>
    <row r="46" spans="1:33">
      <c r="A46" s="206" t="s">
        <v>256</v>
      </c>
      <c r="B46" s="207"/>
      <c r="C46" s="12" t="s">
        <v>257</v>
      </c>
      <c r="D46" s="35"/>
      <c r="E46" s="12"/>
      <c r="F46" s="12"/>
      <c r="G46" s="12"/>
      <c r="H46" s="12"/>
      <c r="I46" s="12">
        <f t="shared" si="0"/>
        <v>0</v>
      </c>
      <c r="J46" s="12"/>
      <c r="K46" s="12"/>
      <c r="L46" s="12"/>
      <c r="M46" s="12"/>
      <c r="N46" s="12">
        <f t="shared" si="1"/>
        <v>0</v>
      </c>
      <c r="O46" s="20"/>
      <c r="P46" s="20"/>
      <c r="Q46" s="20"/>
      <c r="R46" s="39"/>
      <c r="S46" s="39"/>
      <c r="T46" s="20"/>
      <c r="U46" s="12">
        <f t="shared" si="2"/>
        <v>0</v>
      </c>
      <c r="V46" s="12"/>
      <c r="W46" s="12"/>
      <c r="X46" s="12"/>
      <c r="Y46" s="12"/>
      <c r="Z46" s="12">
        <f t="shared" si="3"/>
        <v>0</v>
      </c>
      <c r="AA46" s="12"/>
      <c r="AB46" s="12"/>
      <c r="AC46" s="35"/>
      <c r="AD46" s="12"/>
      <c r="AE46" s="12">
        <f t="shared" si="4"/>
        <v>0</v>
      </c>
      <c r="AF46" s="12">
        <v>50</v>
      </c>
      <c r="AG46" s="12">
        <f t="shared" si="5"/>
        <v>50</v>
      </c>
    </row>
  </sheetData>
  <mergeCells count="78">
    <mergeCell ref="A1:C2"/>
    <mergeCell ref="A3:C3"/>
    <mergeCell ref="A4:C4"/>
    <mergeCell ref="A5:C5"/>
    <mergeCell ref="D5:D6"/>
    <mergeCell ref="A13:B13"/>
    <mergeCell ref="X5:X6"/>
    <mergeCell ref="Y5:Y6"/>
    <mergeCell ref="A8:B8"/>
    <mergeCell ref="A9:B9"/>
    <mergeCell ref="A10:B10"/>
    <mergeCell ref="A11:B11"/>
    <mergeCell ref="A12:B12"/>
    <mergeCell ref="F5:F6"/>
    <mergeCell ref="G5:G6"/>
    <mergeCell ref="L5:L6"/>
    <mergeCell ref="O5:O6"/>
    <mergeCell ref="E5:E6"/>
    <mergeCell ref="AA5:AA6"/>
    <mergeCell ref="A6:B6"/>
    <mergeCell ref="A7:B7"/>
    <mergeCell ref="P5:P6"/>
    <mergeCell ref="Q5:Q6"/>
    <mergeCell ref="V5:V6"/>
    <mergeCell ref="J5:J6"/>
    <mergeCell ref="K5:K6"/>
    <mergeCell ref="H5:H6"/>
    <mergeCell ref="M5:M6"/>
    <mergeCell ref="W5:W6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6:B46"/>
    <mergeCell ref="A38:B38"/>
    <mergeCell ref="A39:B39"/>
    <mergeCell ref="A40:B40"/>
    <mergeCell ref="A41:B41"/>
    <mergeCell ref="A42:B42"/>
    <mergeCell ref="A43:B43"/>
    <mergeCell ref="A44:B44"/>
    <mergeCell ref="A45:B45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B5:AB6"/>
    <mergeCell ref="AC5:AC6"/>
    <mergeCell ref="AD5:AD6"/>
    <mergeCell ref="D1:AG1"/>
    <mergeCell ref="D2:I2"/>
    <mergeCell ref="J2:N2"/>
    <mergeCell ref="O2:T2"/>
    <mergeCell ref="V2:Y2"/>
    <mergeCell ref="AA2:AD2"/>
    <mergeCell ref="AG2:AG6"/>
    <mergeCell ref="I3:I6"/>
    <mergeCell ref="N3:N6"/>
    <mergeCell ref="U3:U6"/>
    <mergeCell ref="Z3:Z6"/>
    <mergeCell ref="AE3:AE6"/>
    <mergeCell ref="AF3:AF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"/>
  <sheetViews>
    <sheetView workbookViewId="0">
      <selection sqref="A1:C2"/>
    </sheetView>
  </sheetViews>
  <sheetFormatPr defaultColWidth="9" defaultRowHeight="14.4"/>
  <cols>
    <col min="1" max="2" width="10.77734375" style="11" customWidth="1"/>
    <col min="3" max="3" width="12" style="11" customWidth="1"/>
    <col min="4" max="8" width="15.77734375" style="11" customWidth="1"/>
    <col min="9" max="15" width="9" style="11"/>
    <col min="16" max="19" width="15.77734375" style="11" customWidth="1"/>
    <col min="20" max="25" width="9" style="11"/>
    <col min="26" max="29" width="15.77734375" style="11" customWidth="1"/>
    <col min="30" max="42" width="9" style="11"/>
    <col min="43" max="46" width="15.77734375" style="11" customWidth="1"/>
    <col min="47" max="48" width="9" style="11"/>
    <col min="49" max="52" width="15.77734375" style="11" customWidth="1"/>
    <col min="53" max="16384" width="9" style="11"/>
  </cols>
  <sheetData>
    <row r="1" spans="1:58" ht="35.25" customHeight="1">
      <c r="A1" s="153" t="s">
        <v>643</v>
      </c>
      <c r="B1" s="153"/>
      <c r="C1" s="153"/>
      <c r="D1" s="154" t="s">
        <v>789</v>
      </c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</row>
    <row r="2" spans="1:58" ht="14.25" customHeight="1">
      <c r="A2" s="153"/>
      <c r="B2" s="153"/>
      <c r="C2" s="153"/>
      <c r="D2" s="150" t="s">
        <v>1085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 t="s">
        <v>1081</v>
      </c>
      <c r="Q2" s="150"/>
      <c r="R2" s="150"/>
      <c r="S2" s="150"/>
      <c r="T2" s="150"/>
      <c r="U2" s="150"/>
      <c r="V2" s="150"/>
      <c r="W2" s="150"/>
      <c r="X2" s="150"/>
      <c r="Y2" s="150"/>
      <c r="Z2" s="164" t="s">
        <v>1082</v>
      </c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6"/>
      <c r="AP2" s="25"/>
      <c r="AQ2" s="150" t="s">
        <v>1083</v>
      </c>
      <c r="AR2" s="150"/>
      <c r="AS2" s="150"/>
      <c r="AT2" s="150"/>
      <c r="AU2" s="25"/>
      <c r="AV2" s="25"/>
      <c r="AW2" s="150" t="s">
        <v>1084</v>
      </c>
      <c r="AX2" s="150"/>
      <c r="AY2" s="150"/>
      <c r="AZ2" s="150"/>
      <c r="BA2" s="25"/>
      <c r="BB2" s="25"/>
      <c r="BC2" s="25"/>
      <c r="BD2" s="25"/>
      <c r="BE2" s="155" t="s">
        <v>802</v>
      </c>
      <c r="BF2" s="150" t="s">
        <v>0</v>
      </c>
    </row>
    <row r="3" spans="1:58" ht="15.6">
      <c r="A3" s="150" t="s">
        <v>1</v>
      </c>
      <c r="B3" s="150"/>
      <c r="C3" s="150"/>
      <c r="D3" s="12"/>
      <c r="E3" s="12"/>
      <c r="F3" s="12"/>
      <c r="G3" s="12"/>
      <c r="H3" s="12"/>
      <c r="I3" s="25"/>
      <c r="J3" s="25"/>
      <c r="K3" s="25"/>
      <c r="L3" s="25"/>
      <c r="M3" s="25"/>
      <c r="N3" s="25"/>
      <c r="O3" s="150" t="s">
        <v>2</v>
      </c>
      <c r="P3" s="12"/>
      <c r="Q3" s="12"/>
      <c r="R3" s="12"/>
      <c r="S3" s="12"/>
      <c r="T3" s="25"/>
      <c r="U3" s="25"/>
      <c r="V3" s="25"/>
      <c r="W3" s="25"/>
      <c r="X3" s="25"/>
      <c r="Y3" s="150" t="s">
        <v>3</v>
      </c>
      <c r="Z3" s="12"/>
      <c r="AA3" s="12"/>
      <c r="AB3" s="12"/>
      <c r="AC3" s="12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150" t="s">
        <v>4</v>
      </c>
      <c r="AQ3" s="12"/>
      <c r="AR3" s="30"/>
      <c r="AS3" s="12"/>
      <c r="AT3" s="12"/>
      <c r="AU3" s="25"/>
      <c r="AV3" s="150" t="s">
        <v>5</v>
      </c>
      <c r="AW3" s="12"/>
      <c r="AX3" s="30"/>
      <c r="AY3" s="12"/>
      <c r="AZ3" s="12"/>
      <c r="BA3" s="25"/>
      <c r="BB3" s="25"/>
      <c r="BC3" s="25"/>
      <c r="BD3" s="150" t="s">
        <v>6</v>
      </c>
      <c r="BE3" s="156"/>
      <c r="BF3" s="150"/>
    </row>
    <row r="4" spans="1:58" ht="79.95" customHeight="1">
      <c r="A4" s="150" t="s">
        <v>7</v>
      </c>
      <c r="B4" s="150"/>
      <c r="C4" s="150"/>
      <c r="D4" s="29" t="s">
        <v>803</v>
      </c>
      <c r="E4" s="29" t="s">
        <v>804</v>
      </c>
      <c r="F4" s="29" t="s">
        <v>805</v>
      </c>
      <c r="G4" s="29" t="s">
        <v>806</v>
      </c>
      <c r="H4" s="29" t="s">
        <v>807</v>
      </c>
      <c r="I4" s="29" t="s">
        <v>808</v>
      </c>
      <c r="J4" s="40" t="s">
        <v>809</v>
      </c>
      <c r="K4" s="29" t="s">
        <v>810</v>
      </c>
      <c r="L4" s="41" t="s">
        <v>811</v>
      </c>
      <c r="M4" s="41" t="s">
        <v>812</v>
      </c>
      <c r="N4" s="41" t="s">
        <v>813</v>
      </c>
      <c r="O4" s="150"/>
      <c r="P4" s="29" t="s">
        <v>814</v>
      </c>
      <c r="Q4" s="7" t="s">
        <v>815</v>
      </c>
      <c r="R4" s="29" t="s">
        <v>816</v>
      </c>
      <c r="S4" s="29" t="s">
        <v>817</v>
      </c>
      <c r="T4" s="30" t="s">
        <v>818</v>
      </c>
      <c r="U4" s="7" t="s">
        <v>819</v>
      </c>
      <c r="V4" s="7" t="s">
        <v>820</v>
      </c>
      <c r="W4" s="7" t="s">
        <v>821</v>
      </c>
      <c r="X4" s="7" t="s">
        <v>822</v>
      </c>
      <c r="Y4" s="150"/>
      <c r="Z4" s="29" t="s">
        <v>823</v>
      </c>
      <c r="AA4" s="30" t="s">
        <v>824</v>
      </c>
      <c r="AB4" s="29" t="s">
        <v>825</v>
      </c>
      <c r="AC4" s="29" t="s">
        <v>826</v>
      </c>
      <c r="AD4" s="7" t="s">
        <v>827</v>
      </c>
      <c r="AE4" s="30" t="s">
        <v>828</v>
      </c>
      <c r="AF4" s="7" t="s">
        <v>829</v>
      </c>
      <c r="AG4" s="30" t="s">
        <v>830</v>
      </c>
      <c r="AH4" s="7" t="s">
        <v>831</v>
      </c>
      <c r="AI4" s="30" t="s">
        <v>832</v>
      </c>
      <c r="AJ4" s="29" t="s">
        <v>833</v>
      </c>
      <c r="AK4" s="29" t="s">
        <v>834</v>
      </c>
      <c r="AL4" s="11" t="s">
        <v>835</v>
      </c>
      <c r="AM4" s="30" t="s">
        <v>836</v>
      </c>
      <c r="AN4" s="29" t="s">
        <v>837</v>
      </c>
      <c r="AO4" s="29" t="s">
        <v>644</v>
      </c>
      <c r="AP4" s="150"/>
      <c r="AQ4" s="7" t="s">
        <v>838</v>
      </c>
      <c r="AR4" s="30" t="s">
        <v>839</v>
      </c>
      <c r="AS4" s="30" t="s">
        <v>840</v>
      </c>
      <c r="AT4" s="30" t="s">
        <v>841</v>
      </c>
      <c r="AU4" s="30" t="s">
        <v>842</v>
      </c>
      <c r="AV4" s="150"/>
      <c r="AW4" s="29" t="s">
        <v>843</v>
      </c>
      <c r="AX4" s="29" t="s">
        <v>844</v>
      </c>
      <c r="AY4" s="7" t="s">
        <v>845</v>
      </c>
      <c r="AZ4" s="42" t="s">
        <v>846</v>
      </c>
      <c r="BA4" s="29" t="s">
        <v>847</v>
      </c>
      <c r="BB4" s="29" t="s">
        <v>848</v>
      </c>
      <c r="BC4" s="29" t="s">
        <v>849</v>
      </c>
      <c r="BD4" s="150"/>
      <c r="BE4" s="156"/>
      <c r="BF4" s="150"/>
    </row>
    <row r="5" spans="1:58" ht="15.6" customHeight="1">
      <c r="A5" s="150" t="s">
        <v>12</v>
      </c>
      <c r="B5" s="150"/>
      <c r="C5" s="150"/>
      <c r="D5" s="192" t="s">
        <v>13</v>
      </c>
      <c r="E5" s="192" t="s">
        <v>13</v>
      </c>
      <c r="F5" s="192" t="s">
        <v>13</v>
      </c>
      <c r="G5" s="192" t="s">
        <v>13</v>
      </c>
      <c r="H5" s="192" t="s">
        <v>13</v>
      </c>
      <c r="I5" s="149" t="s">
        <v>13</v>
      </c>
      <c r="J5" s="149" t="s">
        <v>13</v>
      </c>
      <c r="K5" s="149" t="s">
        <v>13</v>
      </c>
      <c r="L5" s="149"/>
      <c r="M5" s="149"/>
      <c r="N5" s="149"/>
      <c r="O5" s="150"/>
      <c r="P5" s="193" t="s">
        <v>104</v>
      </c>
      <c r="Q5" s="149" t="s">
        <v>13</v>
      </c>
      <c r="R5" s="193"/>
      <c r="S5" s="193"/>
      <c r="T5" s="149"/>
      <c r="U5" s="149"/>
      <c r="V5" s="149"/>
      <c r="W5" s="149"/>
      <c r="X5" s="155"/>
      <c r="Y5" s="150"/>
      <c r="Z5" s="192" t="s">
        <v>850</v>
      </c>
      <c r="AA5" s="149"/>
      <c r="AB5" s="193" t="s">
        <v>104</v>
      </c>
      <c r="AC5" s="193" t="s">
        <v>851</v>
      </c>
      <c r="AD5" s="149" t="s">
        <v>13</v>
      </c>
      <c r="AE5" s="149" t="s">
        <v>852</v>
      </c>
      <c r="AF5" s="149"/>
      <c r="AG5" s="149"/>
      <c r="AH5" s="193"/>
      <c r="AI5" s="193"/>
      <c r="AJ5" s="193"/>
      <c r="AK5" s="149"/>
      <c r="AL5" s="149"/>
      <c r="AM5" s="149"/>
      <c r="AN5" s="149"/>
      <c r="AO5" s="155"/>
      <c r="AP5" s="150"/>
      <c r="AQ5" s="149"/>
      <c r="AR5" s="149" t="s">
        <v>13</v>
      </c>
      <c r="AS5" s="149"/>
      <c r="AT5" s="149"/>
      <c r="AU5" s="149"/>
      <c r="AV5" s="150"/>
      <c r="AW5" s="192" t="s">
        <v>13</v>
      </c>
      <c r="AX5" s="149" t="s">
        <v>853</v>
      </c>
      <c r="AY5" s="149"/>
      <c r="AZ5" s="149"/>
      <c r="BA5" s="149"/>
      <c r="BB5" s="149"/>
      <c r="BC5" s="149"/>
      <c r="BD5" s="150"/>
      <c r="BE5" s="156"/>
      <c r="BF5" s="150"/>
    </row>
    <row r="6" spans="1:58" ht="15.6">
      <c r="A6" s="150" t="s">
        <v>17</v>
      </c>
      <c r="B6" s="150"/>
      <c r="C6" s="25" t="s">
        <v>18</v>
      </c>
      <c r="D6" s="192"/>
      <c r="E6" s="192"/>
      <c r="F6" s="192"/>
      <c r="G6" s="192"/>
      <c r="H6" s="192"/>
      <c r="I6" s="149"/>
      <c r="J6" s="149"/>
      <c r="K6" s="149"/>
      <c r="L6" s="149"/>
      <c r="M6" s="149"/>
      <c r="N6" s="149"/>
      <c r="O6" s="150"/>
      <c r="P6" s="194"/>
      <c r="Q6" s="149"/>
      <c r="R6" s="194"/>
      <c r="S6" s="194"/>
      <c r="T6" s="149"/>
      <c r="U6" s="149"/>
      <c r="V6" s="149"/>
      <c r="W6" s="149"/>
      <c r="X6" s="157"/>
      <c r="Y6" s="150"/>
      <c r="Z6" s="192"/>
      <c r="AA6" s="149"/>
      <c r="AB6" s="194"/>
      <c r="AC6" s="194"/>
      <c r="AD6" s="149"/>
      <c r="AE6" s="149"/>
      <c r="AF6" s="149"/>
      <c r="AG6" s="149"/>
      <c r="AH6" s="194"/>
      <c r="AI6" s="194"/>
      <c r="AJ6" s="194"/>
      <c r="AK6" s="149"/>
      <c r="AL6" s="149"/>
      <c r="AM6" s="149"/>
      <c r="AN6" s="149"/>
      <c r="AO6" s="157"/>
      <c r="AP6" s="150"/>
      <c r="AQ6" s="149"/>
      <c r="AR6" s="149"/>
      <c r="AS6" s="149"/>
      <c r="AT6" s="149"/>
      <c r="AU6" s="149"/>
      <c r="AV6" s="150"/>
      <c r="AW6" s="192"/>
      <c r="AX6" s="149"/>
      <c r="AY6" s="149"/>
      <c r="AZ6" s="149"/>
      <c r="BA6" s="149"/>
      <c r="BB6" s="149"/>
      <c r="BC6" s="149"/>
      <c r="BD6" s="150"/>
      <c r="BE6" s="157"/>
      <c r="BF6" s="150"/>
    </row>
    <row r="7" spans="1:58">
      <c r="A7" s="211" t="s">
        <v>645</v>
      </c>
      <c r="B7" s="212"/>
      <c r="C7" s="12" t="s">
        <v>646</v>
      </c>
      <c r="D7" s="12"/>
      <c r="E7" s="12">
        <v>2</v>
      </c>
      <c r="F7" s="12">
        <v>2</v>
      </c>
      <c r="G7" s="12">
        <v>2</v>
      </c>
      <c r="H7" s="12">
        <v>2</v>
      </c>
      <c r="I7" s="12"/>
      <c r="J7" s="12"/>
      <c r="K7" s="12"/>
      <c r="L7" s="12">
        <v>2</v>
      </c>
      <c r="M7" s="12">
        <v>2</v>
      </c>
      <c r="N7" s="12">
        <v>1</v>
      </c>
      <c r="O7" s="12" t="str">
        <f>IF(SUM(D7:N7)&gt;5,"5",SUM(D7:N7))</f>
        <v>5</v>
      </c>
      <c r="P7" s="12"/>
      <c r="Q7" s="12">
        <v>3</v>
      </c>
      <c r="R7" s="12"/>
      <c r="S7" s="12">
        <v>3</v>
      </c>
      <c r="T7" s="12">
        <v>1</v>
      </c>
      <c r="U7" s="12">
        <v>2</v>
      </c>
      <c r="V7" s="12">
        <v>2</v>
      </c>
      <c r="W7" s="12">
        <v>1</v>
      </c>
      <c r="X7" s="12">
        <v>1</v>
      </c>
      <c r="Y7" s="12" t="str">
        <f>IF(SUM(P7:X7)&gt;10,"10",IF(SUM(P7:X7)&lt;0,"0",SUM(P7:X7)))</f>
        <v>10</v>
      </c>
      <c r="Z7" s="12">
        <v>3</v>
      </c>
      <c r="AA7" s="12"/>
      <c r="AB7" s="12"/>
      <c r="AC7" s="12"/>
      <c r="AD7" s="12">
        <v>3</v>
      </c>
      <c r="AE7" s="12"/>
      <c r="AF7" s="12"/>
      <c r="AG7" s="12"/>
      <c r="AH7" s="12"/>
      <c r="AI7" s="12"/>
      <c r="AJ7" s="12"/>
      <c r="AK7" s="12"/>
      <c r="AM7" s="12">
        <v>2</v>
      </c>
      <c r="AN7" s="12"/>
      <c r="AO7" s="12">
        <v>5</v>
      </c>
      <c r="AP7" s="12">
        <f>IF(SUM(Z7:AO7)&gt;20,"20",SUM(Z7:AO7))</f>
        <v>13</v>
      </c>
      <c r="AQ7" s="12">
        <v>2</v>
      </c>
      <c r="AR7" s="12">
        <v>2</v>
      </c>
      <c r="AS7" s="12"/>
      <c r="AT7" s="12"/>
      <c r="AU7" s="12"/>
      <c r="AV7" s="12">
        <f>IF(SUM(AQ7:AU7)&gt;5,"5",SUM(AQ7:AU7))</f>
        <v>4</v>
      </c>
      <c r="AW7" s="12"/>
      <c r="AX7" s="12">
        <v>3</v>
      </c>
      <c r="AY7" s="12"/>
      <c r="AZ7" s="12"/>
      <c r="BA7" s="12"/>
      <c r="BB7" s="12">
        <v>3</v>
      </c>
      <c r="BC7" s="12">
        <v>2</v>
      </c>
      <c r="BD7" s="12">
        <f>IF(SUM(AW7:BC7)&gt;10,"10",SUM(AW7:BC7))</f>
        <v>8</v>
      </c>
      <c r="BE7" s="12">
        <v>50</v>
      </c>
      <c r="BF7" s="12">
        <f>SUM(BD7+AV7+AP7+Y7+O7+BE7)</f>
        <v>90</v>
      </c>
    </row>
    <row r="8" spans="1:58">
      <c r="A8" s="211" t="s">
        <v>647</v>
      </c>
      <c r="B8" s="212"/>
      <c r="C8" s="12" t="s">
        <v>648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>
        <f t="shared" ref="O8:O39" si="0">IF(SUM(D8:N8)&gt;5,"5",SUM(D8:N8))</f>
        <v>0</v>
      </c>
      <c r="P8" s="12"/>
      <c r="Q8" s="12">
        <v>3</v>
      </c>
      <c r="R8" s="12"/>
      <c r="S8" s="12">
        <v>3</v>
      </c>
      <c r="T8" s="12"/>
      <c r="U8" s="12"/>
      <c r="V8" s="12"/>
      <c r="W8" s="12"/>
      <c r="X8" s="12"/>
      <c r="Y8" s="12">
        <f t="shared" ref="Y8:Y39" si="1">IF(SUM(P8:X8)&gt;10,"10",IF(SUM(P8:X8)&lt;0,"0",SUM(P8:X8)))</f>
        <v>6</v>
      </c>
      <c r="Z8" s="12"/>
      <c r="AA8" s="12"/>
      <c r="AB8" s="12"/>
      <c r="AC8" s="12"/>
      <c r="AD8" s="12">
        <v>3</v>
      </c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>
        <v>5</v>
      </c>
      <c r="AP8" s="12">
        <f t="shared" ref="AP8:AP39" si="2">IF(SUM(Z8:AO8)&gt;20,"20",SUM(Z8:AO8))</f>
        <v>8</v>
      </c>
      <c r="AQ8" s="12"/>
      <c r="AR8" s="12"/>
      <c r="AS8" s="12"/>
      <c r="AT8" s="12"/>
      <c r="AU8" s="12"/>
      <c r="AV8" s="12">
        <f t="shared" ref="AV8:AV39" si="3">IF(SUM(AQ8:AU8)&gt;5,"5",SUM(AQ8:AU8))</f>
        <v>0</v>
      </c>
      <c r="AW8" s="12"/>
      <c r="AX8" s="12"/>
      <c r="AY8" s="12"/>
      <c r="AZ8" s="12"/>
      <c r="BA8" s="12"/>
      <c r="BB8" s="12"/>
      <c r="BC8" s="12"/>
      <c r="BD8" s="12">
        <f t="shared" ref="BD8:BD39" si="4">IF(SUM(AW8:BC8)&gt;10,"10",SUM(AW8:BC8))</f>
        <v>0</v>
      </c>
      <c r="BE8" s="12">
        <v>50</v>
      </c>
      <c r="BF8" s="12">
        <f t="shared" ref="BF8:BF39" si="5">SUM(BD8+AV8+AP8+Y8+O8+BE8)</f>
        <v>64</v>
      </c>
    </row>
    <row r="9" spans="1:58">
      <c r="A9" s="211" t="s">
        <v>649</v>
      </c>
      <c r="B9" s="212"/>
      <c r="C9" s="12" t="s">
        <v>650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>
        <f t="shared" si="0"/>
        <v>0</v>
      </c>
      <c r="P9" s="12"/>
      <c r="Q9" s="12">
        <v>3</v>
      </c>
      <c r="R9" s="12"/>
      <c r="S9" s="12">
        <v>3</v>
      </c>
      <c r="T9" s="12"/>
      <c r="U9" s="12"/>
      <c r="V9" s="12"/>
      <c r="W9" s="12"/>
      <c r="X9" s="12"/>
      <c r="Y9" s="12">
        <f t="shared" si="1"/>
        <v>6</v>
      </c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>
        <f t="shared" si="2"/>
        <v>0</v>
      </c>
      <c r="AQ9" s="12">
        <v>1</v>
      </c>
      <c r="AR9" s="12"/>
      <c r="AS9" s="12"/>
      <c r="AT9" s="12"/>
      <c r="AU9" s="12"/>
      <c r="AV9" s="12">
        <f t="shared" si="3"/>
        <v>1</v>
      </c>
      <c r="AW9" s="12"/>
      <c r="AX9" s="12"/>
      <c r="AY9" s="12"/>
      <c r="AZ9" s="12"/>
      <c r="BA9" s="12"/>
      <c r="BB9" s="12"/>
      <c r="BC9" s="12"/>
      <c r="BD9" s="12">
        <f t="shared" si="4"/>
        <v>0</v>
      </c>
      <c r="BE9" s="12">
        <v>50</v>
      </c>
      <c r="BF9" s="12">
        <f t="shared" si="5"/>
        <v>57</v>
      </c>
    </row>
    <row r="10" spans="1:58">
      <c r="A10" s="211" t="s">
        <v>651</v>
      </c>
      <c r="B10" s="212"/>
      <c r="C10" s="12" t="s">
        <v>652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>
        <f t="shared" si="0"/>
        <v>0</v>
      </c>
      <c r="P10" s="12"/>
      <c r="Q10" s="12">
        <v>3</v>
      </c>
      <c r="R10" s="12"/>
      <c r="S10" s="12">
        <v>3</v>
      </c>
      <c r="T10" s="12"/>
      <c r="U10" s="12"/>
      <c r="V10" s="12"/>
      <c r="W10" s="12"/>
      <c r="X10" s="12"/>
      <c r="Y10" s="12">
        <f t="shared" si="1"/>
        <v>6</v>
      </c>
      <c r="Z10" s="12"/>
      <c r="AA10" s="12"/>
      <c r="AB10" s="12"/>
      <c r="AC10" s="12"/>
      <c r="AD10" s="12">
        <v>3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>
        <f t="shared" si="2"/>
        <v>3</v>
      </c>
      <c r="AQ10" s="12">
        <v>1</v>
      </c>
      <c r="AR10" s="12">
        <v>1</v>
      </c>
      <c r="AS10" s="12"/>
      <c r="AT10" s="12"/>
      <c r="AU10" s="12"/>
      <c r="AV10" s="12">
        <f t="shared" si="3"/>
        <v>2</v>
      </c>
      <c r="AW10" s="12"/>
      <c r="AX10" s="12"/>
      <c r="AY10" s="12"/>
      <c r="AZ10" s="12"/>
      <c r="BA10" s="12"/>
      <c r="BB10" s="12"/>
      <c r="BC10" s="12"/>
      <c r="BD10" s="12">
        <f t="shared" si="4"/>
        <v>0</v>
      </c>
      <c r="BE10" s="12">
        <v>50</v>
      </c>
      <c r="BF10" s="12">
        <f t="shared" si="5"/>
        <v>61</v>
      </c>
    </row>
    <row r="11" spans="1:58">
      <c r="A11" s="211" t="s">
        <v>653</v>
      </c>
      <c r="B11" s="212"/>
      <c r="C11" s="12" t="s">
        <v>654</v>
      </c>
      <c r="D11" s="12"/>
      <c r="E11" s="12"/>
      <c r="F11" s="12"/>
      <c r="G11" s="12"/>
      <c r="H11" s="12"/>
      <c r="I11" s="12">
        <v>2</v>
      </c>
      <c r="J11" s="12"/>
      <c r="K11" s="12"/>
      <c r="L11" s="12"/>
      <c r="M11" s="23"/>
      <c r="N11" s="12"/>
      <c r="O11" s="12">
        <f t="shared" si="0"/>
        <v>2</v>
      </c>
      <c r="P11" s="12"/>
      <c r="Q11" s="12"/>
      <c r="R11" s="12"/>
      <c r="S11" s="12"/>
      <c r="T11" s="12"/>
      <c r="U11" s="12"/>
      <c r="V11" s="12"/>
      <c r="W11" s="12"/>
      <c r="X11" s="12"/>
      <c r="Y11" s="12">
        <f t="shared" si="1"/>
        <v>0</v>
      </c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>
        <f t="shared" si="2"/>
        <v>0</v>
      </c>
      <c r="AQ11" s="12">
        <v>2</v>
      </c>
      <c r="AR11" s="12">
        <v>1</v>
      </c>
      <c r="AS11" s="12">
        <v>2</v>
      </c>
      <c r="AT11" s="12"/>
      <c r="AU11" s="12"/>
      <c r="AV11" s="12">
        <f t="shared" si="3"/>
        <v>5</v>
      </c>
      <c r="AW11" s="12">
        <v>3</v>
      </c>
      <c r="AX11" s="12">
        <v>3</v>
      </c>
      <c r="AY11" s="12">
        <v>3</v>
      </c>
      <c r="AZ11" s="12"/>
      <c r="BA11" s="12"/>
      <c r="BB11" s="12">
        <v>3</v>
      </c>
      <c r="BC11" s="12"/>
      <c r="BD11" s="12" t="str">
        <f t="shared" si="4"/>
        <v>10</v>
      </c>
      <c r="BE11" s="12">
        <v>50</v>
      </c>
      <c r="BF11" s="12">
        <f t="shared" si="5"/>
        <v>67</v>
      </c>
    </row>
    <row r="12" spans="1:58">
      <c r="A12" s="211" t="s">
        <v>655</v>
      </c>
      <c r="B12" s="212"/>
      <c r="C12" s="12" t="s">
        <v>656</v>
      </c>
      <c r="D12" s="12"/>
      <c r="E12" s="12"/>
      <c r="F12" s="12"/>
      <c r="G12" s="12"/>
      <c r="H12" s="12"/>
      <c r="I12" s="12"/>
      <c r="J12" s="12"/>
      <c r="K12" s="12"/>
      <c r="L12" s="12"/>
      <c r="M12" s="23"/>
      <c r="N12" s="12"/>
      <c r="O12" s="12">
        <f t="shared" si="0"/>
        <v>0</v>
      </c>
      <c r="P12" s="12"/>
      <c r="Q12" s="12">
        <v>3</v>
      </c>
      <c r="R12" s="12"/>
      <c r="S12" s="12">
        <v>3</v>
      </c>
      <c r="T12" s="12"/>
      <c r="U12" s="12"/>
      <c r="V12" s="12"/>
      <c r="W12" s="12"/>
      <c r="X12" s="12"/>
      <c r="Y12" s="12">
        <f t="shared" si="1"/>
        <v>6</v>
      </c>
      <c r="Z12" s="12"/>
      <c r="AA12" s="12"/>
      <c r="AB12" s="12"/>
      <c r="AC12" s="12"/>
      <c r="AD12" s="12">
        <v>3</v>
      </c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>
        <v>5</v>
      </c>
      <c r="AP12" s="12">
        <f t="shared" si="2"/>
        <v>8</v>
      </c>
      <c r="AQ12" s="12">
        <v>5</v>
      </c>
      <c r="AR12" s="12">
        <v>2</v>
      </c>
      <c r="AS12" s="12"/>
      <c r="AT12" s="12"/>
      <c r="AU12" s="12"/>
      <c r="AV12" s="12" t="str">
        <f t="shared" si="3"/>
        <v>5</v>
      </c>
      <c r="AW12" s="12"/>
      <c r="AX12" s="12"/>
      <c r="AY12" s="12"/>
      <c r="AZ12" s="12"/>
      <c r="BA12" s="12"/>
      <c r="BB12" s="12"/>
      <c r="BC12" s="12">
        <v>2</v>
      </c>
      <c r="BD12" s="12">
        <f t="shared" si="4"/>
        <v>2</v>
      </c>
      <c r="BE12" s="12">
        <v>50</v>
      </c>
      <c r="BF12" s="12">
        <f t="shared" si="5"/>
        <v>71</v>
      </c>
    </row>
    <row r="13" spans="1:58">
      <c r="A13" s="211" t="s">
        <v>657</v>
      </c>
      <c r="B13" s="212"/>
      <c r="C13" s="12" t="s">
        <v>658</v>
      </c>
      <c r="D13" s="12"/>
      <c r="E13" s="12"/>
      <c r="F13" s="12"/>
      <c r="G13" s="12"/>
      <c r="H13" s="12"/>
      <c r="I13" s="12"/>
      <c r="J13" s="12"/>
      <c r="K13" s="12"/>
      <c r="L13" s="12"/>
      <c r="M13" s="23"/>
      <c r="N13" s="12"/>
      <c r="O13" s="12">
        <f t="shared" si="0"/>
        <v>0</v>
      </c>
      <c r="P13" s="12"/>
      <c r="Q13" s="12"/>
      <c r="R13" s="12"/>
      <c r="S13" s="12"/>
      <c r="T13" s="12"/>
      <c r="U13" s="12"/>
      <c r="V13" s="12"/>
      <c r="W13" s="12"/>
      <c r="X13" s="12"/>
      <c r="Y13" s="12">
        <f t="shared" si="1"/>
        <v>0</v>
      </c>
      <c r="Z13" s="12"/>
      <c r="AA13" s="12"/>
      <c r="AB13" s="12"/>
      <c r="AC13" s="12"/>
      <c r="AD13" s="12">
        <v>3</v>
      </c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>
        <v>5</v>
      </c>
      <c r="AP13" s="12">
        <f t="shared" si="2"/>
        <v>8</v>
      </c>
      <c r="AQ13" s="12">
        <v>1</v>
      </c>
      <c r="AR13" s="12">
        <v>1</v>
      </c>
      <c r="AS13" s="12"/>
      <c r="AT13" s="12"/>
      <c r="AU13" s="12"/>
      <c r="AV13" s="12">
        <f t="shared" si="3"/>
        <v>2</v>
      </c>
      <c r="AW13" s="12">
        <v>3</v>
      </c>
      <c r="AX13" s="12">
        <v>3</v>
      </c>
      <c r="AY13" s="12"/>
      <c r="AZ13" s="12"/>
      <c r="BA13" s="12"/>
      <c r="BB13" s="12"/>
      <c r="BC13" s="12"/>
      <c r="BD13" s="12">
        <f t="shared" si="4"/>
        <v>6</v>
      </c>
      <c r="BE13" s="12">
        <v>50</v>
      </c>
      <c r="BF13" s="12">
        <f t="shared" si="5"/>
        <v>66</v>
      </c>
    </row>
    <row r="14" spans="1:58">
      <c r="A14" s="211" t="s">
        <v>659</v>
      </c>
      <c r="B14" s="212"/>
      <c r="C14" s="12" t="s">
        <v>660</v>
      </c>
      <c r="D14" s="12"/>
      <c r="E14" s="12"/>
      <c r="F14" s="12"/>
      <c r="G14" s="12"/>
      <c r="H14" s="12"/>
      <c r="I14" s="12"/>
      <c r="J14" s="12"/>
      <c r="K14" s="12"/>
      <c r="L14" s="12"/>
      <c r="M14" s="23"/>
      <c r="N14" s="12"/>
      <c r="O14" s="12">
        <f t="shared" si="0"/>
        <v>0</v>
      </c>
      <c r="P14" s="12"/>
      <c r="Q14" s="12"/>
      <c r="R14" s="12"/>
      <c r="S14" s="12"/>
      <c r="T14" s="12"/>
      <c r="U14" s="12"/>
      <c r="V14" s="12"/>
      <c r="W14" s="12"/>
      <c r="X14" s="12"/>
      <c r="Y14" s="12">
        <f t="shared" si="1"/>
        <v>0</v>
      </c>
      <c r="Z14" s="12">
        <v>3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>
        <f t="shared" si="2"/>
        <v>3</v>
      </c>
      <c r="AQ14" s="12">
        <v>1</v>
      </c>
      <c r="AR14" s="12">
        <v>1</v>
      </c>
      <c r="AS14" s="12"/>
      <c r="AT14" s="12"/>
      <c r="AU14" s="12"/>
      <c r="AV14" s="12">
        <f t="shared" si="3"/>
        <v>2</v>
      </c>
      <c r="AW14" s="12">
        <v>3</v>
      </c>
      <c r="AX14" s="12">
        <v>3</v>
      </c>
      <c r="AY14" s="12"/>
      <c r="AZ14" s="12"/>
      <c r="BA14" s="12"/>
      <c r="BB14" s="12"/>
      <c r="BC14" s="12"/>
      <c r="BD14" s="12">
        <f t="shared" si="4"/>
        <v>6</v>
      </c>
      <c r="BE14" s="12">
        <v>50</v>
      </c>
      <c r="BF14" s="12">
        <f t="shared" si="5"/>
        <v>61</v>
      </c>
    </row>
    <row r="15" spans="1:58">
      <c r="A15" s="211" t="s">
        <v>661</v>
      </c>
      <c r="B15" s="212"/>
      <c r="C15" s="12" t="s">
        <v>662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>
        <f t="shared" si="0"/>
        <v>0</v>
      </c>
      <c r="P15" s="12"/>
      <c r="Q15" s="12"/>
      <c r="R15" s="12"/>
      <c r="S15" s="12"/>
      <c r="T15" s="12"/>
      <c r="U15" s="12"/>
      <c r="V15" s="12"/>
      <c r="W15" s="12"/>
      <c r="X15" s="12"/>
      <c r="Y15" s="12">
        <f t="shared" si="1"/>
        <v>0</v>
      </c>
      <c r="Z15" s="12"/>
      <c r="AA15" s="12"/>
      <c r="AB15" s="12"/>
      <c r="AC15" s="12">
        <v>35</v>
      </c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 t="str">
        <f t="shared" si="2"/>
        <v>20</v>
      </c>
      <c r="AQ15" s="12"/>
      <c r="AR15" s="12">
        <v>2</v>
      </c>
      <c r="AS15" s="12"/>
      <c r="AT15" s="12"/>
      <c r="AU15" s="12"/>
      <c r="AV15" s="12">
        <f t="shared" si="3"/>
        <v>2</v>
      </c>
      <c r="AW15" s="12"/>
      <c r="AX15" s="12"/>
      <c r="AY15" s="12"/>
      <c r="AZ15" s="12"/>
      <c r="BA15" s="12"/>
      <c r="BB15" s="12"/>
      <c r="BC15" s="12"/>
      <c r="BD15" s="12">
        <f t="shared" si="4"/>
        <v>0</v>
      </c>
      <c r="BE15" s="12">
        <v>50</v>
      </c>
      <c r="BF15" s="12">
        <f t="shared" si="5"/>
        <v>72</v>
      </c>
    </row>
    <row r="16" spans="1:58">
      <c r="A16" s="211" t="s">
        <v>663</v>
      </c>
      <c r="B16" s="212"/>
      <c r="C16" s="12" t="s">
        <v>664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>
        <f t="shared" si="0"/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>
        <f t="shared" si="1"/>
        <v>0</v>
      </c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>
        <v>3</v>
      </c>
      <c r="AO16" s="12">
        <v>5</v>
      </c>
      <c r="AP16" s="12">
        <f t="shared" si="2"/>
        <v>8</v>
      </c>
      <c r="AQ16" s="12">
        <v>1</v>
      </c>
      <c r="AR16" s="12">
        <v>1</v>
      </c>
      <c r="AS16" s="12"/>
      <c r="AT16" s="12"/>
      <c r="AU16" s="12"/>
      <c r="AV16" s="12">
        <f t="shared" si="3"/>
        <v>2</v>
      </c>
      <c r="AW16" s="12">
        <v>3</v>
      </c>
      <c r="AX16" s="12">
        <v>3</v>
      </c>
      <c r="AY16" s="12"/>
      <c r="AZ16" s="12"/>
      <c r="BA16" s="12"/>
      <c r="BB16" s="12"/>
      <c r="BC16" s="12"/>
      <c r="BD16" s="12">
        <f t="shared" si="4"/>
        <v>6</v>
      </c>
      <c r="BE16" s="12">
        <v>50</v>
      </c>
      <c r="BF16" s="12">
        <f t="shared" si="5"/>
        <v>66</v>
      </c>
    </row>
    <row r="17" spans="1:58">
      <c r="A17" s="211" t="s">
        <v>665</v>
      </c>
      <c r="B17" s="212"/>
      <c r="C17" s="12" t="s">
        <v>666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>
        <f t="shared" si="0"/>
        <v>0</v>
      </c>
      <c r="P17" s="12"/>
      <c r="Q17" s="12"/>
      <c r="R17" s="12"/>
      <c r="S17" s="12"/>
      <c r="T17" s="12"/>
      <c r="U17" s="12"/>
      <c r="V17" s="12"/>
      <c r="W17" s="12"/>
      <c r="X17" s="12"/>
      <c r="Y17" s="12">
        <f t="shared" si="1"/>
        <v>0</v>
      </c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>
        <v>3</v>
      </c>
      <c r="AO17" s="12"/>
      <c r="AP17" s="12">
        <f t="shared" si="2"/>
        <v>3</v>
      </c>
      <c r="AQ17" s="12"/>
      <c r="AR17" s="12">
        <v>1</v>
      </c>
      <c r="AS17" s="12"/>
      <c r="AT17" s="12"/>
      <c r="AU17" s="12"/>
      <c r="AV17" s="12">
        <f t="shared" si="3"/>
        <v>1</v>
      </c>
      <c r="AW17" s="12"/>
      <c r="AX17" s="12"/>
      <c r="AY17" s="12"/>
      <c r="AZ17" s="12"/>
      <c r="BA17" s="12"/>
      <c r="BB17" s="12"/>
      <c r="BC17" s="12"/>
      <c r="BD17" s="12">
        <f t="shared" si="4"/>
        <v>0</v>
      </c>
      <c r="BE17" s="12">
        <v>50</v>
      </c>
      <c r="BF17" s="12">
        <f t="shared" si="5"/>
        <v>54</v>
      </c>
    </row>
    <row r="18" spans="1:58">
      <c r="A18" s="211" t="s">
        <v>667</v>
      </c>
      <c r="B18" s="212"/>
      <c r="C18" s="12" t="s">
        <v>668</v>
      </c>
      <c r="D18" s="12"/>
      <c r="E18" s="12"/>
      <c r="F18" s="12"/>
      <c r="G18" s="12">
        <v>2</v>
      </c>
      <c r="H18" s="12"/>
      <c r="I18" s="12"/>
      <c r="J18" s="12"/>
      <c r="K18" s="12"/>
      <c r="L18" s="12"/>
      <c r="M18" s="12"/>
      <c r="N18" s="12"/>
      <c r="O18" s="12">
        <f t="shared" si="0"/>
        <v>2</v>
      </c>
      <c r="P18" s="12"/>
      <c r="Q18" s="12"/>
      <c r="R18" s="12"/>
      <c r="S18" s="12"/>
      <c r="T18" s="12"/>
      <c r="U18" s="12"/>
      <c r="V18" s="12"/>
      <c r="W18" s="12"/>
      <c r="X18" s="12"/>
      <c r="Y18" s="12">
        <f t="shared" si="1"/>
        <v>0</v>
      </c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>
        <f t="shared" si="2"/>
        <v>0</v>
      </c>
      <c r="AQ18" s="12">
        <v>1</v>
      </c>
      <c r="AR18" s="12">
        <v>1</v>
      </c>
      <c r="AS18" s="12"/>
      <c r="AT18" s="12"/>
      <c r="AU18" s="12"/>
      <c r="AV18" s="12">
        <f t="shared" si="3"/>
        <v>2</v>
      </c>
      <c r="AW18" s="12"/>
      <c r="AX18" s="12"/>
      <c r="AY18" s="12"/>
      <c r="AZ18" s="12"/>
      <c r="BA18" s="12"/>
      <c r="BB18" s="12"/>
      <c r="BC18" s="12"/>
      <c r="BD18" s="12">
        <f t="shared" si="4"/>
        <v>0</v>
      </c>
      <c r="BE18" s="12">
        <v>50</v>
      </c>
      <c r="BF18" s="12">
        <f t="shared" si="5"/>
        <v>54</v>
      </c>
    </row>
    <row r="19" spans="1:58">
      <c r="A19" s="211" t="s">
        <v>669</v>
      </c>
      <c r="B19" s="212"/>
      <c r="C19" s="12" t="s">
        <v>670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>
        <f t="shared" si="0"/>
        <v>0</v>
      </c>
      <c r="P19" s="12"/>
      <c r="Q19" s="12"/>
      <c r="R19" s="12"/>
      <c r="S19" s="12"/>
      <c r="T19" s="12"/>
      <c r="U19" s="12"/>
      <c r="V19" s="12"/>
      <c r="W19" s="12"/>
      <c r="X19" s="12"/>
      <c r="Y19" s="12">
        <f t="shared" si="1"/>
        <v>0</v>
      </c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>
        <f t="shared" si="2"/>
        <v>0</v>
      </c>
      <c r="AQ19" s="12"/>
      <c r="AR19" s="12"/>
      <c r="AS19" s="12"/>
      <c r="AT19" s="12"/>
      <c r="AU19" s="12"/>
      <c r="AV19" s="12">
        <f t="shared" si="3"/>
        <v>0</v>
      </c>
      <c r="AW19" s="12"/>
      <c r="AX19" s="12"/>
      <c r="AY19" s="12"/>
      <c r="AZ19" s="12"/>
      <c r="BA19" s="12"/>
      <c r="BB19" s="12"/>
      <c r="BC19" s="12"/>
      <c r="BD19" s="12">
        <f t="shared" si="4"/>
        <v>0</v>
      </c>
      <c r="BE19" s="12">
        <v>50</v>
      </c>
      <c r="BF19" s="12">
        <f t="shared" si="5"/>
        <v>50</v>
      </c>
    </row>
    <row r="20" spans="1:58">
      <c r="A20" s="211" t="s">
        <v>671</v>
      </c>
      <c r="B20" s="212"/>
      <c r="C20" s="12" t="s">
        <v>672</v>
      </c>
      <c r="D20" s="12"/>
      <c r="E20" s="12"/>
      <c r="F20" s="12"/>
      <c r="G20" s="12"/>
      <c r="H20" s="12"/>
      <c r="I20" s="12">
        <v>2</v>
      </c>
      <c r="J20" s="12"/>
      <c r="K20" s="12"/>
      <c r="L20" s="12"/>
      <c r="M20" s="12"/>
      <c r="N20" s="12"/>
      <c r="O20" s="12">
        <f t="shared" si="0"/>
        <v>2</v>
      </c>
      <c r="P20" s="12"/>
      <c r="Q20" s="12"/>
      <c r="R20" s="12"/>
      <c r="S20" s="12"/>
      <c r="T20" s="12"/>
      <c r="U20" s="12"/>
      <c r="V20" s="12"/>
      <c r="W20" s="12"/>
      <c r="X20" s="12"/>
      <c r="Y20" s="12">
        <f t="shared" si="1"/>
        <v>0</v>
      </c>
      <c r="Z20" s="12"/>
      <c r="AA20" s="12"/>
      <c r="AB20" s="12"/>
      <c r="AC20" s="12">
        <v>20</v>
      </c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>
        <f t="shared" si="2"/>
        <v>20</v>
      </c>
      <c r="AQ20" s="12">
        <v>2</v>
      </c>
      <c r="AR20" s="12">
        <v>1</v>
      </c>
      <c r="AS20" s="12"/>
      <c r="AT20" s="12"/>
      <c r="AU20" s="12"/>
      <c r="AV20" s="12">
        <f t="shared" si="3"/>
        <v>3</v>
      </c>
      <c r="AW20" s="12">
        <v>3</v>
      </c>
      <c r="AX20" s="12">
        <v>3</v>
      </c>
      <c r="AY20" s="12">
        <v>3</v>
      </c>
      <c r="AZ20" s="12">
        <v>3</v>
      </c>
      <c r="BA20" s="12"/>
      <c r="BB20" s="12">
        <v>3</v>
      </c>
      <c r="BC20" s="12"/>
      <c r="BD20" s="12" t="str">
        <f t="shared" si="4"/>
        <v>10</v>
      </c>
      <c r="BE20" s="12">
        <v>50</v>
      </c>
      <c r="BF20" s="12">
        <f t="shared" si="5"/>
        <v>85</v>
      </c>
    </row>
    <row r="21" spans="1:58">
      <c r="A21" s="211" t="s">
        <v>673</v>
      </c>
      <c r="B21" s="212"/>
      <c r="C21" s="12" t="s">
        <v>674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>
        <f t="shared" si="0"/>
        <v>0</v>
      </c>
      <c r="P21" s="12"/>
      <c r="Q21" s="12"/>
      <c r="R21" s="12"/>
      <c r="S21" s="12"/>
      <c r="T21" s="12"/>
      <c r="U21" s="12"/>
      <c r="V21" s="12"/>
      <c r="W21" s="12"/>
      <c r="X21" s="12"/>
      <c r="Y21" s="12">
        <f t="shared" si="1"/>
        <v>0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>
        <f t="shared" si="2"/>
        <v>0</v>
      </c>
      <c r="AQ21" s="12"/>
      <c r="AR21" s="12"/>
      <c r="AS21" s="12"/>
      <c r="AT21" s="12"/>
      <c r="AU21" s="12"/>
      <c r="AV21" s="12">
        <f t="shared" si="3"/>
        <v>0</v>
      </c>
      <c r="AW21" s="12"/>
      <c r="AX21" s="12"/>
      <c r="AY21" s="12"/>
      <c r="AZ21" s="12"/>
      <c r="BA21" s="12"/>
      <c r="BB21" s="12"/>
      <c r="BC21" s="12"/>
      <c r="BD21" s="12">
        <f t="shared" si="4"/>
        <v>0</v>
      </c>
      <c r="BE21" s="12">
        <v>50</v>
      </c>
      <c r="BF21" s="12">
        <f t="shared" si="5"/>
        <v>50</v>
      </c>
    </row>
    <row r="22" spans="1:58">
      <c r="A22" s="211" t="s">
        <v>675</v>
      </c>
      <c r="B22" s="212"/>
      <c r="C22" s="12" t="s">
        <v>676</v>
      </c>
      <c r="D22" s="12"/>
      <c r="E22" s="12"/>
      <c r="F22" s="12"/>
      <c r="G22" s="12">
        <v>2</v>
      </c>
      <c r="H22" s="12"/>
      <c r="I22" s="12"/>
      <c r="J22" s="12"/>
      <c r="K22" s="12"/>
      <c r="L22" s="12"/>
      <c r="M22" s="12"/>
      <c r="N22" s="12"/>
      <c r="O22" s="12">
        <f t="shared" si="0"/>
        <v>2</v>
      </c>
      <c r="P22" s="12"/>
      <c r="Q22" s="12"/>
      <c r="R22" s="12"/>
      <c r="S22" s="12"/>
      <c r="T22" s="12"/>
      <c r="U22" s="12"/>
      <c r="V22" s="12"/>
      <c r="W22" s="12"/>
      <c r="X22" s="12"/>
      <c r="Y22" s="12">
        <f t="shared" si="1"/>
        <v>0</v>
      </c>
      <c r="Z22" s="12"/>
      <c r="AA22" s="12"/>
      <c r="AB22" s="12"/>
      <c r="AC22" s="12"/>
      <c r="AD22" s="12">
        <v>3</v>
      </c>
      <c r="AE22" s="12"/>
      <c r="AF22" s="12"/>
      <c r="AG22" s="12"/>
      <c r="AH22" s="12"/>
      <c r="AI22" s="12"/>
      <c r="AJ22" s="12"/>
      <c r="AK22" s="12"/>
      <c r="AL22" s="12"/>
      <c r="AM22" s="12"/>
      <c r="AN22" s="12">
        <v>3</v>
      </c>
      <c r="AO22" s="12"/>
      <c r="AP22" s="12">
        <f t="shared" si="2"/>
        <v>6</v>
      </c>
      <c r="AQ22" s="12">
        <v>5</v>
      </c>
      <c r="AR22" s="12">
        <v>1</v>
      </c>
      <c r="AS22" s="12"/>
      <c r="AT22" s="12"/>
      <c r="AU22" s="12"/>
      <c r="AV22" s="12" t="str">
        <f t="shared" si="3"/>
        <v>5</v>
      </c>
      <c r="AW22" s="12"/>
      <c r="AX22" s="12"/>
      <c r="AY22" s="12"/>
      <c r="AZ22" s="12"/>
      <c r="BA22" s="12"/>
      <c r="BB22" s="12"/>
      <c r="BC22" s="12"/>
      <c r="BD22" s="12">
        <f t="shared" si="4"/>
        <v>0</v>
      </c>
      <c r="BE22" s="12">
        <v>50</v>
      </c>
      <c r="BF22" s="12">
        <f t="shared" si="5"/>
        <v>63</v>
      </c>
    </row>
    <row r="23" spans="1:58">
      <c r="A23" s="211" t="s">
        <v>677</v>
      </c>
      <c r="B23" s="212"/>
      <c r="C23" s="12" t="s">
        <v>678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>
        <f t="shared" si="0"/>
        <v>0</v>
      </c>
      <c r="P23" s="12"/>
      <c r="Q23" s="12"/>
      <c r="R23" s="12"/>
      <c r="S23" s="12"/>
      <c r="T23" s="12"/>
      <c r="U23" s="12"/>
      <c r="V23" s="12"/>
      <c r="W23" s="12"/>
      <c r="X23" s="12"/>
      <c r="Y23" s="12">
        <f t="shared" si="1"/>
        <v>0</v>
      </c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>
        <v>5</v>
      </c>
      <c r="AP23" s="12">
        <f t="shared" si="2"/>
        <v>5</v>
      </c>
      <c r="AQ23" s="12"/>
      <c r="AR23" s="12"/>
      <c r="AS23" s="12"/>
      <c r="AT23" s="12"/>
      <c r="AU23" s="12"/>
      <c r="AV23" s="12">
        <f t="shared" si="3"/>
        <v>0</v>
      </c>
      <c r="AW23" s="12"/>
      <c r="AX23" s="12"/>
      <c r="AY23" s="12"/>
      <c r="AZ23" s="12"/>
      <c r="BA23" s="12"/>
      <c r="BB23" s="12"/>
      <c r="BC23" s="12"/>
      <c r="BD23" s="12">
        <f t="shared" si="4"/>
        <v>0</v>
      </c>
      <c r="BE23" s="12">
        <v>50</v>
      </c>
      <c r="BF23" s="12">
        <f t="shared" si="5"/>
        <v>55</v>
      </c>
    </row>
    <row r="24" spans="1:58">
      <c r="A24" s="211" t="s">
        <v>679</v>
      </c>
      <c r="B24" s="212"/>
      <c r="C24" s="12" t="s">
        <v>680</v>
      </c>
      <c r="D24" s="12"/>
      <c r="E24" s="12"/>
      <c r="F24" s="12"/>
      <c r="G24" s="12"/>
      <c r="H24" s="12"/>
      <c r="I24" s="12"/>
      <c r="J24" s="12">
        <v>2</v>
      </c>
      <c r="K24" s="12">
        <v>2</v>
      </c>
      <c r="L24" s="12"/>
      <c r="M24" s="12"/>
      <c r="N24" s="12"/>
      <c r="O24" s="12">
        <f t="shared" si="0"/>
        <v>4</v>
      </c>
      <c r="P24" s="12">
        <v>2</v>
      </c>
      <c r="Q24" s="12"/>
      <c r="R24" s="12"/>
      <c r="S24" s="12"/>
      <c r="T24" s="12"/>
      <c r="U24" s="12"/>
      <c r="V24" s="12"/>
      <c r="W24" s="12"/>
      <c r="X24" s="12"/>
      <c r="Y24" s="12">
        <f t="shared" si="1"/>
        <v>2</v>
      </c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>
        <f t="shared" si="2"/>
        <v>0</v>
      </c>
      <c r="AQ24" s="12"/>
      <c r="AR24" s="12"/>
      <c r="AS24" s="12"/>
      <c r="AT24" s="12"/>
      <c r="AU24" s="12"/>
      <c r="AV24" s="12">
        <f t="shared" si="3"/>
        <v>0</v>
      </c>
      <c r="AW24" s="12"/>
      <c r="AX24" s="12"/>
      <c r="AY24" s="12"/>
      <c r="AZ24" s="12"/>
      <c r="BA24" s="12"/>
      <c r="BB24" s="12"/>
      <c r="BC24" s="12"/>
      <c r="BD24" s="12">
        <f t="shared" si="4"/>
        <v>0</v>
      </c>
      <c r="BE24" s="12">
        <v>50</v>
      </c>
      <c r="BF24" s="12">
        <f t="shared" si="5"/>
        <v>56</v>
      </c>
    </row>
    <row r="25" spans="1:58">
      <c r="A25" s="211" t="s">
        <v>681</v>
      </c>
      <c r="B25" s="212"/>
      <c r="C25" s="12" t="s">
        <v>682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>
        <f t="shared" si="0"/>
        <v>0</v>
      </c>
      <c r="P25" s="12"/>
      <c r="Q25" s="12"/>
      <c r="R25" s="12"/>
      <c r="S25" s="12"/>
      <c r="T25" s="12"/>
      <c r="U25" s="12"/>
      <c r="V25" s="12"/>
      <c r="W25" s="12"/>
      <c r="X25" s="12"/>
      <c r="Y25" s="12">
        <f t="shared" si="1"/>
        <v>0</v>
      </c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>
        <f t="shared" si="2"/>
        <v>0</v>
      </c>
      <c r="AQ25" s="12"/>
      <c r="AR25" s="12"/>
      <c r="AS25" s="12"/>
      <c r="AT25" s="12"/>
      <c r="AU25" s="12"/>
      <c r="AV25" s="12">
        <f t="shared" si="3"/>
        <v>0</v>
      </c>
      <c r="AW25" s="12"/>
      <c r="AX25" s="12"/>
      <c r="AY25" s="12"/>
      <c r="AZ25" s="12"/>
      <c r="BA25" s="12"/>
      <c r="BB25" s="12"/>
      <c r="BC25" s="12"/>
      <c r="BD25" s="12">
        <f t="shared" si="4"/>
        <v>0</v>
      </c>
      <c r="BE25" s="12">
        <v>50</v>
      </c>
      <c r="BF25" s="12">
        <f t="shared" si="5"/>
        <v>50</v>
      </c>
    </row>
    <row r="26" spans="1:58">
      <c r="A26" s="211" t="s">
        <v>683</v>
      </c>
      <c r="B26" s="212"/>
      <c r="C26" s="12" t="s">
        <v>684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>
        <f t="shared" si="0"/>
        <v>0</v>
      </c>
      <c r="P26" s="12"/>
      <c r="Q26" s="12"/>
      <c r="R26" s="12"/>
      <c r="S26" s="12"/>
      <c r="T26" s="12"/>
      <c r="U26" s="12"/>
      <c r="V26" s="12"/>
      <c r="W26" s="12"/>
      <c r="X26" s="12"/>
      <c r="Y26" s="12">
        <f t="shared" si="1"/>
        <v>0</v>
      </c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>
        <f t="shared" si="2"/>
        <v>0</v>
      </c>
      <c r="AQ26" s="12"/>
      <c r="AR26" s="12"/>
      <c r="AS26" s="12"/>
      <c r="AT26" s="12"/>
      <c r="AU26" s="12"/>
      <c r="AV26" s="12">
        <f t="shared" si="3"/>
        <v>0</v>
      </c>
      <c r="AW26" s="12"/>
      <c r="AX26" s="12"/>
      <c r="AY26" s="12"/>
      <c r="AZ26" s="12">
        <v>3</v>
      </c>
      <c r="BA26" s="12"/>
      <c r="BB26" s="12"/>
      <c r="BC26" s="12"/>
      <c r="BD26" s="12">
        <f t="shared" si="4"/>
        <v>3</v>
      </c>
      <c r="BE26" s="12">
        <v>50</v>
      </c>
      <c r="BF26" s="12">
        <f t="shared" si="5"/>
        <v>53</v>
      </c>
    </row>
    <row r="27" spans="1:58">
      <c r="A27" s="211" t="s">
        <v>685</v>
      </c>
      <c r="B27" s="212"/>
      <c r="C27" s="12" t="s">
        <v>686</v>
      </c>
      <c r="D27" s="12">
        <v>2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>
        <f t="shared" si="0"/>
        <v>2</v>
      </c>
      <c r="P27" s="12"/>
      <c r="Q27" s="12"/>
      <c r="R27" s="12"/>
      <c r="S27" s="12"/>
      <c r="T27" s="12"/>
      <c r="U27" s="12"/>
      <c r="V27" s="12"/>
      <c r="W27" s="12"/>
      <c r="X27" s="12"/>
      <c r="Y27" s="12">
        <f t="shared" si="1"/>
        <v>0</v>
      </c>
      <c r="Z27" s="12">
        <v>3</v>
      </c>
      <c r="AA27" s="12">
        <v>4</v>
      </c>
      <c r="AB27" s="12">
        <v>3</v>
      </c>
      <c r="AC27" s="12"/>
      <c r="AD27" s="12">
        <v>3</v>
      </c>
      <c r="AE27" s="12"/>
      <c r="AF27" s="12">
        <v>3</v>
      </c>
      <c r="AG27" s="12">
        <v>3</v>
      </c>
      <c r="AH27" s="12"/>
      <c r="AI27" s="12"/>
      <c r="AJ27" s="12"/>
      <c r="AK27" s="12"/>
      <c r="AL27" s="12"/>
      <c r="AM27" s="12"/>
      <c r="AN27" s="12"/>
      <c r="AO27" s="12"/>
      <c r="AP27" s="12">
        <f t="shared" si="2"/>
        <v>19</v>
      </c>
      <c r="AQ27" s="12"/>
      <c r="AR27" s="12">
        <v>1</v>
      </c>
      <c r="AS27" s="12"/>
      <c r="AT27" s="12"/>
      <c r="AU27" s="12"/>
      <c r="AV27" s="12">
        <f t="shared" si="3"/>
        <v>1</v>
      </c>
      <c r="AW27" s="12"/>
      <c r="AX27" s="12"/>
      <c r="AY27" s="12"/>
      <c r="AZ27" s="12"/>
      <c r="BA27" s="12"/>
      <c r="BB27" s="12"/>
      <c r="BC27" s="12"/>
      <c r="BD27" s="12">
        <f t="shared" si="4"/>
        <v>0</v>
      </c>
      <c r="BE27" s="12">
        <v>50</v>
      </c>
      <c r="BF27" s="12">
        <f t="shared" si="5"/>
        <v>72</v>
      </c>
    </row>
    <row r="28" spans="1:58">
      <c r="A28" s="211" t="s">
        <v>687</v>
      </c>
      <c r="B28" s="212"/>
      <c r="C28" s="12" t="s">
        <v>688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>
        <f t="shared" si="0"/>
        <v>0</v>
      </c>
      <c r="P28" s="12"/>
      <c r="Q28" s="12"/>
      <c r="R28" s="12"/>
      <c r="S28" s="12"/>
      <c r="T28" s="12"/>
      <c r="U28" s="12"/>
      <c r="V28" s="12"/>
      <c r="W28" s="12"/>
      <c r="X28" s="12"/>
      <c r="Y28" s="12">
        <f t="shared" si="1"/>
        <v>0</v>
      </c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>
        <f t="shared" si="2"/>
        <v>0</v>
      </c>
      <c r="AQ28" s="12"/>
      <c r="AR28" s="12">
        <v>1</v>
      </c>
      <c r="AS28" s="12"/>
      <c r="AT28" s="12"/>
      <c r="AU28" s="12"/>
      <c r="AV28" s="12">
        <f t="shared" si="3"/>
        <v>1</v>
      </c>
      <c r="AW28" s="12"/>
      <c r="AX28" s="12"/>
      <c r="AY28" s="12"/>
      <c r="AZ28" s="12"/>
      <c r="BA28" s="12"/>
      <c r="BB28" s="12"/>
      <c r="BC28" s="12"/>
      <c r="BD28" s="12">
        <f t="shared" si="4"/>
        <v>0</v>
      </c>
      <c r="BE28" s="12">
        <v>50</v>
      </c>
      <c r="BF28" s="12">
        <f t="shared" si="5"/>
        <v>51</v>
      </c>
    </row>
    <row r="29" spans="1:58">
      <c r="A29" s="211" t="s">
        <v>689</v>
      </c>
      <c r="B29" s="212"/>
      <c r="C29" s="12" t="s">
        <v>690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>
        <f t="shared" si="0"/>
        <v>0</v>
      </c>
      <c r="P29" s="12"/>
      <c r="Q29" s="12"/>
      <c r="R29" s="12">
        <v>3</v>
      </c>
      <c r="S29" s="12"/>
      <c r="T29" s="12"/>
      <c r="U29" s="12"/>
      <c r="V29" s="12"/>
      <c r="W29" s="12"/>
      <c r="X29" s="12"/>
      <c r="Y29" s="12">
        <f t="shared" si="1"/>
        <v>3</v>
      </c>
      <c r="Z29" s="12"/>
      <c r="AA29" s="12"/>
      <c r="AB29" s="12"/>
      <c r="AC29" s="12"/>
      <c r="AD29" s="12">
        <v>3</v>
      </c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>
        <f t="shared" si="2"/>
        <v>3</v>
      </c>
      <c r="AQ29" s="12">
        <v>1</v>
      </c>
      <c r="AR29" s="12">
        <v>1</v>
      </c>
      <c r="AS29" s="12"/>
      <c r="AT29" s="12"/>
      <c r="AU29" s="12">
        <v>1</v>
      </c>
      <c r="AV29" s="12">
        <f t="shared" si="3"/>
        <v>3</v>
      </c>
      <c r="AW29" s="12"/>
      <c r="AX29" s="12"/>
      <c r="AY29" s="12"/>
      <c r="AZ29" s="12"/>
      <c r="BA29" s="12"/>
      <c r="BB29" s="12"/>
      <c r="BC29" s="12"/>
      <c r="BD29" s="12">
        <f t="shared" si="4"/>
        <v>0</v>
      </c>
      <c r="BE29" s="12">
        <v>50</v>
      </c>
      <c r="BF29" s="12">
        <f t="shared" si="5"/>
        <v>59</v>
      </c>
    </row>
    <row r="30" spans="1:58">
      <c r="A30" s="211" t="s">
        <v>691</v>
      </c>
      <c r="B30" s="212"/>
      <c r="C30" s="12" t="s">
        <v>692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>
        <f t="shared" si="0"/>
        <v>0</v>
      </c>
      <c r="P30" s="12"/>
      <c r="Q30" s="12">
        <v>3</v>
      </c>
      <c r="R30" s="12"/>
      <c r="S30" s="12">
        <v>3</v>
      </c>
      <c r="T30" s="12"/>
      <c r="U30" s="12"/>
      <c r="V30" s="12"/>
      <c r="W30" s="12"/>
      <c r="X30" s="12"/>
      <c r="Y30" s="12">
        <f t="shared" si="1"/>
        <v>6</v>
      </c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>
        <f t="shared" si="2"/>
        <v>0</v>
      </c>
      <c r="AQ30" s="12"/>
      <c r="AR30" s="12"/>
      <c r="AS30" s="12"/>
      <c r="AT30" s="12"/>
      <c r="AU30" s="12"/>
      <c r="AV30" s="12">
        <f t="shared" si="3"/>
        <v>0</v>
      </c>
      <c r="AW30" s="12"/>
      <c r="AX30" s="12"/>
      <c r="AY30" s="12"/>
      <c r="AZ30" s="12"/>
      <c r="BA30" s="12"/>
      <c r="BB30" s="12"/>
      <c r="BC30" s="12"/>
      <c r="BD30" s="12">
        <f t="shared" si="4"/>
        <v>0</v>
      </c>
      <c r="BE30" s="12">
        <v>50</v>
      </c>
      <c r="BF30" s="12">
        <f t="shared" si="5"/>
        <v>56</v>
      </c>
    </row>
    <row r="31" spans="1:58">
      <c r="A31" s="211" t="s">
        <v>693</v>
      </c>
      <c r="B31" s="212"/>
      <c r="C31" s="12" t="s">
        <v>694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>
        <f t="shared" si="0"/>
        <v>0</v>
      </c>
      <c r="P31" s="12"/>
      <c r="Q31" s="12"/>
      <c r="R31" s="12"/>
      <c r="S31" s="12"/>
      <c r="T31" s="12"/>
      <c r="U31" s="12"/>
      <c r="V31" s="12"/>
      <c r="W31" s="12"/>
      <c r="X31" s="12"/>
      <c r="Y31" s="12">
        <f t="shared" si="1"/>
        <v>0</v>
      </c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>
        <f t="shared" si="2"/>
        <v>0</v>
      </c>
      <c r="AQ31" s="12"/>
      <c r="AR31" s="12"/>
      <c r="AS31" s="12"/>
      <c r="AT31" s="12"/>
      <c r="AU31" s="12"/>
      <c r="AV31" s="12">
        <f t="shared" si="3"/>
        <v>0</v>
      </c>
      <c r="AW31" s="12"/>
      <c r="AX31" s="12"/>
      <c r="AY31" s="12"/>
      <c r="AZ31" s="12"/>
      <c r="BA31" s="12"/>
      <c r="BB31" s="12"/>
      <c r="BC31" s="12"/>
      <c r="BD31" s="12">
        <f t="shared" si="4"/>
        <v>0</v>
      </c>
      <c r="BE31" s="12">
        <v>50</v>
      </c>
      <c r="BF31" s="12">
        <f t="shared" si="5"/>
        <v>50</v>
      </c>
    </row>
    <row r="32" spans="1:58">
      <c r="A32" s="211" t="s">
        <v>695</v>
      </c>
      <c r="B32" s="212"/>
      <c r="C32" s="12" t="s">
        <v>696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>
        <f t="shared" si="0"/>
        <v>0</v>
      </c>
      <c r="P32" s="12"/>
      <c r="Q32" s="12"/>
      <c r="R32" s="12"/>
      <c r="S32" s="12"/>
      <c r="T32" s="12"/>
      <c r="U32" s="12"/>
      <c r="V32" s="12"/>
      <c r="W32" s="12"/>
      <c r="X32" s="12"/>
      <c r="Y32" s="12">
        <f t="shared" si="1"/>
        <v>0</v>
      </c>
      <c r="Z32" s="12"/>
      <c r="AA32" s="12">
        <v>4</v>
      </c>
      <c r="AB32" s="12"/>
      <c r="AC32" s="12"/>
      <c r="AD32" s="12">
        <v>3</v>
      </c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>
        <f t="shared" si="2"/>
        <v>7</v>
      </c>
      <c r="AQ32" s="12">
        <v>1</v>
      </c>
      <c r="AR32" s="12">
        <v>1</v>
      </c>
      <c r="AS32" s="12"/>
      <c r="AT32" s="12"/>
      <c r="AU32" s="12">
        <v>1</v>
      </c>
      <c r="AV32" s="12">
        <f t="shared" si="3"/>
        <v>3</v>
      </c>
      <c r="AW32" s="12"/>
      <c r="AX32" s="12"/>
      <c r="AY32" s="12"/>
      <c r="AZ32" s="12"/>
      <c r="BA32" s="12"/>
      <c r="BB32" s="12"/>
      <c r="BC32" s="12"/>
      <c r="BD32" s="12">
        <f t="shared" si="4"/>
        <v>0</v>
      </c>
      <c r="BE32" s="12">
        <v>50</v>
      </c>
      <c r="BF32" s="12">
        <f t="shared" si="5"/>
        <v>60</v>
      </c>
    </row>
    <row r="33" spans="1:58">
      <c r="A33" s="211" t="s">
        <v>697</v>
      </c>
      <c r="B33" s="212"/>
      <c r="C33" s="12" t="s">
        <v>698</v>
      </c>
      <c r="D33" s="12"/>
      <c r="E33" s="12"/>
      <c r="F33" s="12"/>
      <c r="G33" s="12"/>
      <c r="H33" s="12"/>
      <c r="I33" s="12"/>
      <c r="J33" s="12"/>
      <c r="K33" s="12"/>
      <c r="L33" s="27"/>
      <c r="M33" s="27"/>
      <c r="N33" s="27"/>
      <c r="O33" s="12">
        <f t="shared" si="0"/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12">
        <f t="shared" si="1"/>
        <v>0</v>
      </c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>
        <f t="shared" si="2"/>
        <v>0</v>
      </c>
      <c r="AQ33" s="12"/>
      <c r="AR33" s="12"/>
      <c r="AS33" s="27"/>
      <c r="AT33" s="27"/>
      <c r="AU33" s="12"/>
      <c r="AV33" s="12">
        <f t="shared" si="3"/>
        <v>0</v>
      </c>
      <c r="AW33" s="12"/>
      <c r="AX33" s="12"/>
      <c r="AY33" s="12"/>
      <c r="AZ33" s="12"/>
      <c r="BA33" s="12"/>
      <c r="BB33" s="12"/>
      <c r="BC33" s="12"/>
      <c r="BD33" s="12">
        <f t="shared" si="4"/>
        <v>0</v>
      </c>
      <c r="BE33" s="12">
        <v>50</v>
      </c>
      <c r="BF33" s="12">
        <f t="shared" si="5"/>
        <v>50</v>
      </c>
    </row>
    <row r="34" spans="1:58">
      <c r="A34" s="211" t="s">
        <v>699</v>
      </c>
      <c r="B34" s="212"/>
      <c r="C34" s="12" t="s">
        <v>700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>
        <f t="shared" si="0"/>
        <v>0</v>
      </c>
      <c r="P34" s="12"/>
      <c r="Q34" s="12"/>
      <c r="R34" s="12"/>
      <c r="S34" s="12"/>
      <c r="T34" s="12"/>
      <c r="U34" s="12"/>
      <c r="V34" s="12"/>
      <c r="W34" s="12"/>
      <c r="X34" s="12"/>
      <c r="Y34" s="12">
        <f t="shared" si="1"/>
        <v>0</v>
      </c>
      <c r="Z34" s="12"/>
      <c r="AA34" s="12"/>
      <c r="AB34" s="12"/>
      <c r="AC34" s="12"/>
      <c r="AD34" s="12"/>
      <c r="AE34" s="12">
        <v>3</v>
      </c>
      <c r="AF34" s="12"/>
      <c r="AG34" s="12"/>
      <c r="AH34" s="12"/>
      <c r="AI34" s="12"/>
      <c r="AJ34" s="12"/>
      <c r="AK34" s="12"/>
      <c r="AL34" s="12"/>
      <c r="AM34" s="12"/>
      <c r="AN34" s="12">
        <v>3</v>
      </c>
      <c r="AO34" s="12"/>
      <c r="AP34" s="12">
        <f t="shared" si="2"/>
        <v>6</v>
      </c>
      <c r="AQ34" s="12">
        <v>1</v>
      </c>
      <c r="AR34" s="12">
        <v>1</v>
      </c>
      <c r="AS34" s="12"/>
      <c r="AT34" s="12"/>
      <c r="AU34" s="12"/>
      <c r="AV34" s="12">
        <f t="shared" si="3"/>
        <v>2</v>
      </c>
      <c r="AW34" s="12"/>
      <c r="AX34" s="12"/>
      <c r="AY34" s="12"/>
      <c r="AZ34" s="12"/>
      <c r="BA34" s="12"/>
      <c r="BB34" s="12"/>
      <c r="BC34" s="12"/>
      <c r="BD34" s="12">
        <f t="shared" si="4"/>
        <v>0</v>
      </c>
      <c r="BE34" s="12">
        <v>50</v>
      </c>
      <c r="BF34" s="12">
        <f t="shared" si="5"/>
        <v>58</v>
      </c>
    </row>
    <row r="35" spans="1:58">
      <c r="A35" s="211" t="s">
        <v>701</v>
      </c>
      <c r="B35" s="212"/>
      <c r="C35" s="12" t="s">
        <v>702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>
        <f t="shared" si="0"/>
        <v>0</v>
      </c>
      <c r="P35" s="12"/>
      <c r="Q35" s="12"/>
      <c r="R35" s="12"/>
      <c r="S35" s="12"/>
      <c r="T35" s="12"/>
      <c r="U35" s="12"/>
      <c r="V35" s="12"/>
      <c r="W35" s="12"/>
      <c r="X35" s="12"/>
      <c r="Y35" s="12">
        <f t="shared" si="1"/>
        <v>0</v>
      </c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>
        <f t="shared" si="2"/>
        <v>0</v>
      </c>
      <c r="AQ35" s="12"/>
      <c r="AR35" s="12"/>
      <c r="AS35" s="12"/>
      <c r="AT35" s="12"/>
      <c r="AU35" s="12"/>
      <c r="AV35" s="12">
        <f t="shared" si="3"/>
        <v>0</v>
      </c>
      <c r="AW35" s="12"/>
      <c r="AX35" s="12"/>
      <c r="AY35" s="12"/>
      <c r="AZ35" s="12"/>
      <c r="BA35" s="12"/>
      <c r="BB35" s="12"/>
      <c r="BC35" s="12"/>
      <c r="BD35" s="12">
        <f t="shared" si="4"/>
        <v>0</v>
      </c>
      <c r="BE35" s="12">
        <v>50</v>
      </c>
      <c r="BF35" s="12">
        <f t="shared" si="5"/>
        <v>50</v>
      </c>
    </row>
    <row r="36" spans="1:58">
      <c r="A36" s="211" t="s">
        <v>703</v>
      </c>
      <c r="B36" s="212"/>
      <c r="C36" s="12" t="s">
        <v>704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>
        <f t="shared" si="0"/>
        <v>0</v>
      </c>
      <c r="P36" s="12"/>
      <c r="Q36" s="12"/>
      <c r="R36" s="12"/>
      <c r="S36" s="12"/>
      <c r="T36" s="12"/>
      <c r="U36" s="12"/>
      <c r="V36" s="12"/>
      <c r="W36" s="12"/>
      <c r="X36" s="12"/>
      <c r="Y36" s="12">
        <f t="shared" si="1"/>
        <v>0</v>
      </c>
      <c r="Z36" s="12">
        <v>3</v>
      </c>
      <c r="AA36" s="12">
        <v>4</v>
      </c>
      <c r="AB36" s="12"/>
      <c r="AC36" s="12"/>
      <c r="AD36" s="12"/>
      <c r="AE36" s="12"/>
      <c r="AF36" s="12">
        <v>3</v>
      </c>
      <c r="AG36" s="12">
        <v>3</v>
      </c>
      <c r="AH36" s="12">
        <v>5</v>
      </c>
      <c r="AI36" s="12">
        <v>3</v>
      </c>
      <c r="AJ36" s="12"/>
      <c r="AK36" s="12"/>
      <c r="AL36" s="12"/>
      <c r="AM36" s="12"/>
      <c r="AN36" s="12"/>
      <c r="AO36" s="12"/>
      <c r="AP36" s="12" t="str">
        <f t="shared" si="2"/>
        <v>20</v>
      </c>
      <c r="AQ36" s="12"/>
      <c r="AR36" s="12"/>
      <c r="AS36" s="12"/>
      <c r="AT36" s="12"/>
      <c r="AU36" s="12"/>
      <c r="AV36" s="12">
        <f t="shared" si="3"/>
        <v>0</v>
      </c>
      <c r="AW36" s="12"/>
      <c r="AX36" s="12"/>
      <c r="AY36" s="12"/>
      <c r="AZ36" s="12"/>
      <c r="BA36" s="12"/>
      <c r="BB36" s="12"/>
      <c r="BC36" s="12"/>
      <c r="BD36" s="12">
        <f t="shared" si="4"/>
        <v>0</v>
      </c>
      <c r="BE36" s="12">
        <v>50</v>
      </c>
      <c r="BF36" s="12">
        <f t="shared" si="5"/>
        <v>70</v>
      </c>
    </row>
    <row r="37" spans="1:58">
      <c r="A37" s="211" t="s">
        <v>705</v>
      </c>
      <c r="B37" s="212"/>
      <c r="C37" s="12" t="s">
        <v>706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>
        <f t="shared" si="0"/>
        <v>0</v>
      </c>
      <c r="P37" s="12"/>
      <c r="Q37" s="12"/>
      <c r="R37" s="12">
        <v>3</v>
      </c>
      <c r="S37" s="12"/>
      <c r="T37" s="12"/>
      <c r="U37" s="12"/>
      <c r="V37" s="12"/>
      <c r="W37" s="12"/>
      <c r="X37" s="12"/>
      <c r="Y37" s="12">
        <f t="shared" si="1"/>
        <v>3</v>
      </c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>
        <f t="shared" si="2"/>
        <v>0</v>
      </c>
      <c r="AQ37" s="12">
        <v>1</v>
      </c>
      <c r="AR37" s="12">
        <v>1</v>
      </c>
      <c r="AS37" s="12"/>
      <c r="AT37" s="12"/>
      <c r="AU37" s="12"/>
      <c r="AV37" s="12">
        <f t="shared" si="3"/>
        <v>2</v>
      </c>
      <c r="AW37" s="12"/>
      <c r="AX37" s="12"/>
      <c r="AY37" s="12"/>
      <c r="AZ37" s="12"/>
      <c r="BA37" s="12"/>
      <c r="BB37" s="12"/>
      <c r="BC37" s="12"/>
      <c r="BD37" s="12">
        <f t="shared" si="4"/>
        <v>0</v>
      </c>
      <c r="BE37" s="12">
        <v>50</v>
      </c>
      <c r="BF37" s="12">
        <f t="shared" si="5"/>
        <v>55</v>
      </c>
    </row>
    <row r="38" spans="1:58">
      <c r="A38" s="210" t="s">
        <v>707</v>
      </c>
      <c r="B38" s="210"/>
      <c r="C38" s="12" t="s">
        <v>708</v>
      </c>
      <c r="D38" s="12"/>
      <c r="E38" s="12"/>
      <c r="F38" s="12"/>
      <c r="G38" s="12"/>
      <c r="H38" s="12"/>
      <c r="I38" s="12">
        <v>2</v>
      </c>
      <c r="J38" s="12"/>
      <c r="K38" s="12"/>
      <c r="L38" s="12"/>
      <c r="M38" s="12"/>
      <c r="N38" s="12"/>
      <c r="O38" s="12">
        <f t="shared" si="0"/>
        <v>2</v>
      </c>
      <c r="P38" s="12"/>
      <c r="Q38" s="12"/>
      <c r="R38" s="12">
        <v>3</v>
      </c>
      <c r="S38" s="12"/>
      <c r="T38" s="12"/>
      <c r="U38" s="12"/>
      <c r="V38" s="12"/>
      <c r="W38" s="12"/>
      <c r="X38" s="12"/>
      <c r="Y38" s="12">
        <f t="shared" si="1"/>
        <v>3</v>
      </c>
      <c r="Z38" s="12"/>
      <c r="AA38" s="12"/>
      <c r="AB38" s="12"/>
      <c r="AC38" s="12"/>
      <c r="AD38" s="12">
        <v>3</v>
      </c>
      <c r="AE38" s="12"/>
      <c r="AF38" s="12"/>
      <c r="AG38" s="12"/>
      <c r="AH38" s="12"/>
      <c r="AI38" s="12"/>
      <c r="AJ38" s="12">
        <v>2</v>
      </c>
      <c r="AK38" s="12">
        <v>2</v>
      </c>
      <c r="AL38" s="12">
        <v>3</v>
      </c>
      <c r="AM38" s="12"/>
      <c r="AN38" s="12"/>
      <c r="AO38" s="12"/>
      <c r="AP38" s="12">
        <f t="shared" si="2"/>
        <v>10</v>
      </c>
      <c r="AQ38" s="12">
        <v>2</v>
      </c>
      <c r="AR38" s="12">
        <v>1</v>
      </c>
      <c r="AS38" s="12"/>
      <c r="AT38" s="12"/>
      <c r="AU38" s="12"/>
      <c r="AV38" s="12">
        <f t="shared" si="3"/>
        <v>3</v>
      </c>
      <c r="AW38" s="12">
        <v>3</v>
      </c>
      <c r="AX38" s="12"/>
      <c r="AY38" s="12"/>
      <c r="AZ38" s="12"/>
      <c r="BA38" s="12">
        <v>2</v>
      </c>
      <c r="BB38" s="12"/>
      <c r="BC38" s="12"/>
      <c r="BD38" s="12">
        <f t="shared" si="4"/>
        <v>5</v>
      </c>
      <c r="BE38" s="12">
        <v>50</v>
      </c>
      <c r="BF38" s="12">
        <f t="shared" si="5"/>
        <v>73</v>
      </c>
    </row>
    <row r="39" spans="1:58" ht="15.6">
      <c r="A39" s="210" t="s">
        <v>709</v>
      </c>
      <c r="B39" s="210"/>
      <c r="C39" s="27" t="s">
        <v>710</v>
      </c>
      <c r="D39" s="43"/>
      <c r="E39" s="43"/>
      <c r="F39" s="43"/>
      <c r="G39" s="43"/>
      <c r="H39" s="43"/>
      <c r="I39" s="43"/>
      <c r="J39" s="43"/>
      <c r="K39" s="43"/>
      <c r="L39" s="12"/>
      <c r="M39" s="12"/>
      <c r="N39" s="12"/>
      <c r="O39" s="12">
        <f t="shared" si="0"/>
        <v>0</v>
      </c>
      <c r="P39" s="44"/>
      <c r="Q39" s="44"/>
      <c r="R39" s="45"/>
      <c r="S39" s="45"/>
      <c r="T39" s="12"/>
      <c r="U39" s="12"/>
      <c r="V39" s="12"/>
      <c r="W39" s="12"/>
      <c r="X39" s="12"/>
      <c r="Y39" s="12">
        <f t="shared" si="1"/>
        <v>0</v>
      </c>
      <c r="Z39" s="44"/>
      <c r="AA39" s="44"/>
      <c r="AB39" s="44"/>
      <c r="AC39" s="44"/>
      <c r="AD39" s="44"/>
      <c r="AE39" s="46"/>
      <c r="AF39" s="47"/>
      <c r="AG39" s="47"/>
      <c r="AH39" s="47"/>
      <c r="AI39" s="47"/>
      <c r="AJ39" s="47"/>
      <c r="AK39" s="12"/>
      <c r="AL39" s="12"/>
      <c r="AM39" s="12"/>
      <c r="AN39" s="27"/>
      <c r="AO39" s="27"/>
      <c r="AP39" s="12">
        <f t="shared" si="2"/>
        <v>0</v>
      </c>
      <c r="AQ39" s="44"/>
      <c r="AR39" s="47"/>
      <c r="AS39" s="12"/>
      <c r="AT39" s="12"/>
      <c r="AU39" s="12"/>
      <c r="AV39" s="12">
        <f t="shared" si="3"/>
        <v>0</v>
      </c>
      <c r="AW39" s="43"/>
      <c r="AX39" s="44"/>
      <c r="AY39" s="12"/>
      <c r="AZ39" s="12"/>
      <c r="BA39" s="12"/>
      <c r="BB39" s="12"/>
      <c r="BC39" s="27"/>
      <c r="BD39" s="12">
        <f t="shared" si="4"/>
        <v>0</v>
      </c>
      <c r="BE39" s="12">
        <v>50</v>
      </c>
      <c r="BF39" s="12">
        <f t="shared" si="5"/>
        <v>50</v>
      </c>
    </row>
  </sheetData>
  <mergeCells count="99">
    <mergeCell ref="A1:C2"/>
    <mergeCell ref="D1:BF1"/>
    <mergeCell ref="D2:O2"/>
    <mergeCell ref="P2:Y2"/>
    <mergeCell ref="AQ2:AT2"/>
    <mergeCell ref="AW2:AZ2"/>
    <mergeCell ref="BE2:BE6"/>
    <mergeCell ref="BF2:BF6"/>
    <mergeCell ref="AP3:AP6"/>
    <mergeCell ref="Z2:AO2"/>
    <mergeCell ref="A4:C4"/>
    <mergeCell ref="A5:C5"/>
    <mergeCell ref="D5:D6"/>
    <mergeCell ref="E5:E6"/>
    <mergeCell ref="A3:C3"/>
    <mergeCell ref="L5:L6"/>
    <mergeCell ref="A15:B15"/>
    <mergeCell ref="AB5:AB6"/>
    <mergeCell ref="A10:B10"/>
    <mergeCell ref="A11:B11"/>
    <mergeCell ref="A12:B12"/>
    <mergeCell ref="A13:B13"/>
    <mergeCell ref="A14:B14"/>
    <mergeCell ref="O3:O6"/>
    <mergeCell ref="Y3:Y6"/>
    <mergeCell ref="Q5:Q6"/>
    <mergeCell ref="R5:R6"/>
    <mergeCell ref="S5:S6"/>
    <mergeCell ref="F5:F6"/>
    <mergeCell ref="G5:G6"/>
    <mergeCell ref="H5:H6"/>
    <mergeCell ref="AC5:AC6"/>
    <mergeCell ref="A6:B6"/>
    <mergeCell ref="A7:B7"/>
    <mergeCell ref="A8:B8"/>
    <mergeCell ref="A9:B9"/>
    <mergeCell ref="U5:U6"/>
    <mergeCell ref="V5:V6"/>
    <mergeCell ref="W5:W6"/>
    <mergeCell ref="X5:X6"/>
    <mergeCell ref="Z5:Z6"/>
    <mergeCell ref="AA5:AA6"/>
    <mergeCell ref="M5:M6"/>
    <mergeCell ref="N5:N6"/>
    <mergeCell ref="P5:P6"/>
    <mergeCell ref="J5:J6"/>
    <mergeCell ref="K5:K6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V3:AV6"/>
    <mergeCell ref="BD3:BD6"/>
    <mergeCell ref="I5:I6"/>
    <mergeCell ref="T5:T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  <mergeCell ref="AQ5:AQ6"/>
    <mergeCell ref="AR5:AR6"/>
    <mergeCell ref="AS5:AS6"/>
    <mergeCell ref="AT5:AT6"/>
    <mergeCell ref="AU5:AU6"/>
    <mergeCell ref="BB5:BB6"/>
    <mergeCell ref="BC5:BC6"/>
    <mergeCell ref="AW5:AW6"/>
    <mergeCell ref="AX5:AX6"/>
    <mergeCell ref="AY5:AY6"/>
    <mergeCell ref="AZ5:AZ6"/>
    <mergeCell ref="BA5:BA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9"/>
  <sheetViews>
    <sheetView workbookViewId="0">
      <selection sqref="A1:C2"/>
    </sheetView>
  </sheetViews>
  <sheetFormatPr defaultColWidth="9" defaultRowHeight="14.4"/>
  <cols>
    <col min="1" max="2" width="10.77734375" style="125" customWidth="1"/>
    <col min="3" max="3" width="12" style="125" customWidth="1"/>
    <col min="4" max="8" width="15.77734375" style="125" customWidth="1"/>
    <col min="9" max="9" width="9" style="125"/>
    <col min="10" max="16" width="15.77734375" style="125" customWidth="1"/>
    <col min="17" max="17" width="9" style="125"/>
    <col min="18" max="42" width="15.77734375" style="125" customWidth="1"/>
    <col min="43" max="43" width="9" style="125"/>
    <col min="44" max="47" width="15.77734375" style="125" customWidth="1"/>
    <col min="48" max="48" width="9" style="125"/>
    <col min="49" max="56" width="15.77734375" style="125" customWidth="1"/>
    <col min="57" max="16384" width="9" style="125"/>
  </cols>
  <sheetData>
    <row r="1" spans="1:60" s="138" customFormat="1" ht="35.25" customHeight="1">
      <c r="A1" s="153" t="s">
        <v>895</v>
      </c>
      <c r="B1" s="153"/>
      <c r="C1" s="153"/>
      <c r="D1" s="154" t="s">
        <v>1094</v>
      </c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125"/>
    </row>
    <row r="2" spans="1:60" s="138" customFormat="1" ht="14.25" customHeight="1">
      <c r="A2" s="153"/>
      <c r="B2" s="153"/>
      <c r="C2" s="153"/>
      <c r="D2" s="216" t="s">
        <v>1099</v>
      </c>
      <c r="E2" s="216"/>
      <c r="F2" s="216"/>
      <c r="G2" s="216"/>
      <c r="H2" s="216"/>
      <c r="I2" s="216"/>
      <c r="J2" s="216" t="s">
        <v>1100</v>
      </c>
      <c r="K2" s="216"/>
      <c r="L2" s="216"/>
      <c r="M2" s="216"/>
      <c r="N2" s="216"/>
      <c r="O2" s="216"/>
      <c r="P2" s="216"/>
      <c r="Q2" s="216"/>
      <c r="R2" s="216" t="s">
        <v>1101</v>
      </c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139"/>
      <c r="AR2" s="216" t="s">
        <v>1102</v>
      </c>
      <c r="AS2" s="216"/>
      <c r="AT2" s="216"/>
      <c r="AU2" s="216"/>
      <c r="AV2" s="139"/>
      <c r="AW2" s="216" t="s">
        <v>1103</v>
      </c>
      <c r="AX2" s="216"/>
      <c r="AY2" s="216"/>
      <c r="AZ2" s="216"/>
      <c r="BA2" s="216"/>
      <c r="BB2" s="216"/>
      <c r="BC2" s="216"/>
      <c r="BD2" s="216"/>
      <c r="BE2" s="139"/>
      <c r="BF2" s="217" t="s">
        <v>802</v>
      </c>
      <c r="BG2" s="216" t="s">
        <v>0</v>
      </c>
      <c r="BH2" s="125"/>
    </row>
    <row r="3" spans="1:60" s="138" customFormat="1" ht="15.6">
      <c r="A3" s="216" t="s">
        <v>1</v>
      </c>
      <c r="B3" s="216"/>
      <c r="C3" s="216"/>
      <c r="D3" s="123"/>
      <c r="E3" s="123"/>
      <c r="F3" s="123"/>
      <c r="G3" s="123"/>
      <c r="H3" s="123"/>
      <c r="I3" s="216" t="s">
        <v>2</v>
      </c>
      <c r="J3" s="123"/>
      <c r="K3" s="123" t="s">
        <v>896</v>
      </c>
      <c r="L3" s="123" t="s">
        <v>896</v>
      </c>
      <c r="M3" s="123" t="s">
        <v>897</v>
      </c>
      <c r="N3" s="127" t="s">
        <v>898</v>
      </c>
      <c r="O3" s="127"/>
      <c r="P3" s="127" t="s">
        <v>899</v>
      </c>
      <c r="Q3" s="216" t="s">
        <v>3</v>
      </c>
      <c r="R3" s="123">
        <v>10.11</v>
      </c>
      <c r="S3" s="123">
        <v>9.18</v>
      </c>
      <c r="T3" s="127" t="s">
        <v>900</v>
      </c>
      <c r="U3" s="123" t="s">
        <v>901</v>
      </c>
      <c r="V3" s="123" t="s">
        <v>902</v>
      </c>
      <c r="W3" s="123"/>
      <c r="X3" s="123" t="s">
        <v>903</v>
      </c>
      <c r="Y3" s="123"/>
      <c r="Z3" s="123" t="s">
        <v>904</v>
      </c>
      <c r="AA3" s="123" t="s">
        <v>905</v>
      </c>
      <c r="AB3" s="123" t="s">
        <v>905</v>
      </c>
      <c r="AC3" s="123" t="s">
        <v>906</v>
      </c>
      <c r="AD3" s="123" t="s">
        <v>907</v>
      </c>
      <c r="AE3" s="123" t="s">
        <v>908</v>
      </c>
      <c r="AF3" s="123" t="s">
        <v>909</v>
      </c>
      <c r="AG3" s="123" t="s">
        <v>909</v>
      </c>
      <c r="AH3" s="123" t="s">
        <v>910</v>
      </c>
      <c r="AI3" s="123" t="s">
        <v>911</v>
      </c>
      <c r="AJ3" s="127" t="s">
        <v>912</v>
      </c>
      <c r="AK3" s="123" t="s">
        <v>569</v>
      </c>
      <c r="AL3" s="123"/>
      <c r="AM3" s="123" t="s">
        <v>570</v>
      </c>
      <c r="AN3" s="123"/>
      <c r="AO3" s="123"/>
      <c r="AP3" s="123"/>
      <c r="AQ3" s="216" t="s">
        <v>4</v>
      </c>
      <c r="AR3" s="123"/>
      <c r="AS3" s="140"/>
      <c r="AT3" s="123"/>
      <c r="AU3" s="123"/>
      <c r="AV3" s="216" t="s">
        <v>5</v>
      </c>
      <c r="AW3" s="123"/>
      <c r="AX3" s="30" t="s">
        <v>913</v>
      </c>
      <c r="AY3" s="123" t="s">
        <v>914</v>
      </c>
      <c r="AZ3" s="123" t="s">
        <v>915</v>
      </c>
      <c r="BA3" s="123" t="s">
        <v>916</v>
      </c>
      <c r="BB3" s="123" t="s">
        <v>917</v>
      </c>
      <c r="BC3" s="123" t="s">
        <v>918</v>
      </c>
      <c r="BD3" s="123"/>
      <c r="BE3" s="216" t="s">
        <v>6</v>
      </c>
      <c r="BF3" s="218"/>
      <c r="BG3" s="216"/>
      <c r="BH3" s="125"/>
    </row>
    <row r="4" spans="1:60" s="138" customFormat="1" ht="79.95" customHeight="1">
      <c r="A4" s="216" t="s">
        <v>7</v>
      </c>
      <c r="B4" s="216"/>
      <c r="C4" s="216"/>
      <c r="D4" s="123"/>
      <c r="E4" s="140"/>
      <c r="F4" s="141"/>
      <c r="G4" s="142"/>
      <c r="H4" s="143"/>
      <c r="I4" s="216"/>
      <c r="J4" s="7" t="s">
        <v>919</v>
      </c>
      <c r="K4" s="7" t="s">
        <v>920</v>
      </c>
      <c r="L4" s="30" t="s">
        <v>921</v>
      </c>
      <c r="M4" s="7" t="s">
        <v>922</v>
      </c>
      <c r="N4" s="7" t="s">
        <v>923</v>
      </c>
      <c r="O4" s="7" t="s">
        <v>924</v>
      </c>
      <c r="P4" s="7" t="s">
        <v>925</v>
      </c>
      <c r="Q4" s="216"/>
      <c r="R4" s="81" t="s">
        <v>926</v>
      </c>
      <c r="S4" s="82" t="s">
        <v>927</v>
      </c>
      <c r="T4" s="83" t="s">
        <v>928</v>
      </c>
      <c r="U4" s="7" t="s">
        <v>929</v>
      </c>
      <c r="V4" s="30" t="s">
        <v>930</v>
      </c>
      <c r="W4" s="7" t="s">
        <v>931</v>
      </c>
      <c r="X4" s="7" t="s">
        <v>930</v>
      </c>
      <c r="Y4" s="30" t="s">
        <v>932</v>
      </c>
      <c r="Z4" s="7" t="s">
        <v>933</v>
      </c>
      <c r="AA4" s="7" t="s">
        <v>934</v>
      </c>
      <c r="AB4" s="7" t="s">
        <v>935</v>
      </c>
      <c r="AC4" s="7" t="s">
        <v>936</v>
      </c>
      <c r="AD4" s="7" t="s">
        <v>937</v>
      </c>
      <c r="AE4" s="7" t="s">
        <v>938</v>
      </c>
      <c r="AF4" s="7" t="s">
        <v>930</v>
      </c>
      <c r="AG4" s="7" t="s">
        <v>863</v>
      </c>
      <c r="AH4" s="7" t="s">
        <v>939</v>
      </c>
      <c r="AI4" s="7" t="s">
        <v>940</v>
      </c>
      <c r="AJ4" s="30" t="s">
        <v>941</v>
      </c>
      <c r="AK4" s="7" t="s">
        <v>571</v>
      </c>
      <c r="AL4" s="30" t="s">
        <v>572</v>
      </c>
      <c r="AM4" s="7" t="s">
        <v>573</v>
      </c>
      <c r="AN4" s="7" t="s">
        <v>574</v>
      </c>
      <c r="AO4" s="7" t="s">
        <v>1095</v>
      </c>
      <c r="AP4" s="7" t="s">
        <v>575</v>
      </c>
      <c r="AQ4" s="216"/>
      <c r="AR4" s="140"/>
      <c r="AS4" s="140"/>
      <c r="AT4" s="140"/>
      <c r="AU4" s="144"/>
      <c r="AV4" s="216"/>
      <c r="AW4" s="126" t="s">
        <v>942</v>
      </c>
      <c r="AX4" s="83" t="s">
        <v>943</v>
      </c>
      <c r="AY4" s="7" t="s">
        <v>944</v>
      </c>
      <c r="AZ4" s="7" t="s">
        <v>945</v>
      </c>
      <c r="BA4" s="7" t="s">
        <v>946</v>
      </c>
      <c r="BB4" s="7" t="s">
        <v>947</v>
      </c>
      <c r="BC4" s="30" t="s">
        <v>948</v>
      </c>
      <c r="BD4" s="7" t="s">
        <v>576</v>
      </c>
      <c r="BE4" s="216"/>
      <c r="BF4" s="218"/>
      <c r="BG4" s="216"/>
      <c r="BH4" s="125"/>
    </row>
    <row r="5" spans="1:60" s="138" customFormat="1" ht="15.6" customHeight="1">
      <c r="A5" s="216" t="s">
        <v>12</v>
      </c>
      <c r="B5" s="216"/>
      <c r="C5" s="216"/>
      <c r="D5" s="149"/>
      <c r="E5" s="149"/>
      <c r="F5" s="149"/>
      <c r="G5" s="149"/>
      <c r="H5" s="149"/>
      <c r="I5" s="216"/>
      <c r="J5" s="151"/>
      <c r="K5" s="149" t="s">
        <v>13</v>
      </c>
      <c r="L5" s="149" t="s">
        <v>13</v>
      </c>
      <c r="M5" s="151" t="s">
        <v>949</v>
      </c>
      <c r="N5" s="214" t="s">
        <v>13</v>
      </c>
      <c r="O5" s="208" t="s">
        <v>13</v>
      </c>
      <c r="P5" s="214" t="s">
        <v>104</v>
      </c>
      <c r="Q5" s="216"/>
      <c r="R5" s="208" t="s">
        <v>1096</v>
      </c>
      <c r="S5" s="208" t="s">
        <v>1097</v>
      </c>
      <c r="T5" s="208" t="s">
        <v>1098</v>
      </c>
      <c r="U5" s="151" t="s">
        <v>13</v>
      </c>
      <c r="V5" s="151" t="s">
        <v>951</v>
      </c>
      <c r="W5" s="151" t="s">
        <v>104</v>
      </c>
      <c r="X5" s="149" t="s">
        <v>951</v>
      </c>
      <c r="Y5" s="151" t="s">
        <v>952</v>
      </c>
      <c r="Z5" s="151" t="s">
        <v>952</v>
      </c>
      <c r="AA5" s="151" t="s">
        <v>953</v>
      </c>
      <c r="AB5" s="151"/>
      <c r="AC5" s="151" t="s">
        <v>104</v>
      </c>
      <c r="AD5" s="151" t="s">
        <v>104</v>
      </c>
      <c r="AE5" s="151" t="s">
        <v>13</v>
      </c>
      <c r="AF5" s="151" t="s">
        <v>104</v>
      </c>
      <c r="AG5" s="151" t="s">
        <v>104</v>
      </c>
      <c r="AH5" s="151" t="s">
        <v>954</v>
      </c>
      <c r="AI5" s="149" t="s">
        <v>955</v>
      </c>
      <c r="AJ5" s="214" t="s">
        <v>956</v>
      </c>
      <c r="AK5" s="151" t="s">
        <v>260</v>
      </c>
      <c r="AL5" s="151"/>
      <c r="AM5" s="151"/>
      <c r="AN5" s="151" t="s">
        <v>14</v>
      </c>
      <c r="AO5" s="151"/>
      <c r="AP5" s="151"/>
      <c r="AQ5" s="216"/>
      <c r="AR5" s="149"/>
      <c r="AS5" s="149"/>
      <c r="AT5" s="149"/>
      <c r="AU5" s="149"/>
      <c r="AV5" s="216"/>
      <c r="AW5" s="149"/>
      <c r="AX5" s="208" t="s">
        <v>1097</v>
      </c>
      <c r="AY5" s="149" t="s">
        <v>957</v>
      </c>
      <c r="AZ5" s="151" t="s">
        <v>104</v>
      </c>
      <c r="BA5" s="151" t="s">
        <v>13</v>
      </c>
      <c r="BB5" s="151" t="s">
        <v>13</v>
      </c>
      <c r="BC5" s="151" t="s">
        <v>958</v>
      </c>
      <c r="BD5" s="149"/>
      <c r="BE5" s="216"/>
      <c r="BF5" s="218"/>
      <c r="BG5" s="216"/>
      <c r="BH5" s="125"/>
    </row>
    <row r="6" spans="1:60" s="138" customFormat="1" ht="15.6">
      <c r="A6" s="216" t="s">
        <v>17</v>
      </c>
      <c r="B6" s="216"/>
      <c r="C6" s="139" t="s">
        <v>18</v>
      </c>
      <c r="D6" s="149"/>
      <c r="E6" s="149"/>
      <c r="F6" s="149"/>
      <c r="G6" s="149"/>
      <c r="H6" s="149"/>
      <c r="I6" s="216"/>
      <c r="J6" s="152"/>
      <c r="K6" s="149"/>
      <c r="L6" s="149"/>
      <c r="M6" s="152"/>
      <c r="N6" s="215"/>
      <c r="O6" s="208"/>
      <c r="P6" s="215"/>
      <c r="Q6" s="216"/>
      <c r="R6" s="149"/>
      <c r="S6" s="149"/>
      <c r="T6" s="149"/>
      <c r="U6" s="152"/>
      <c r="V6" s="152"/>
      <c r="W6" s="152"/>
      <c r="X6" s="149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49"/>
      <c r="AJ6" s="215"/>
      <c r="AK6" s="152"/>
      <c r="AL6" s="152"/>
      <c r="AM6" s="152"/>
      <c r="AN6" s="152"/>
      <c r="AO6" s="152"/>
      <c r="AP6" s="152"/>
      <c r="AQ6" s="216"/>
      <c r="AR6" s="149"/>
      <c r="AS6" s="149"/>
      <c r="AT6" s="149"/>
      <c r="AU6" s="149"/>
      <c r="AV6" s="216"/>
      <c r="AW6" s="149"/>
      <c r="AX6" s="149"/>
      <c r="AY6" s="149"/>
      <c r="AZ6" s="152"/>
      <c r="BA6" s="152"/>
      <c r="BB6" s="152"/>
      <c r="BC6" s="152"/>
      <c r="BD6" s="149"/>
      <c r="BE6" s="216"/>
      <c r="BF6" s="219"/>
      <c r="BG6" s="216"/>
      <c r="BH6" s="125"/>
    </row>
    <row r="7" spans="1:60" s="138" customFormat="1">
      <c r="A7" s="220" t="s">
        <v>579</v>
      </c>
      <c r="B7" s="221"/>
      <c r="C7" s="123" t="s">
        <v>580</v>
      </c>
      <c r="D7" s="123"/>
      <c r="E7" s="123"/>
      <c r="F7" s="123"/>
      <c r="G7" s="123"/>
      <c r="H7" s="123"/>
      <c r="I7" s="123">
        <f t="shared" ref="I7:I39" si="0">IF(SUM(D7:H7)&gt;10,"10",SUM(D7:H7))</f>
        <v>0</v>
      </c>
      <c r="J7" s="123"/>
      <c r="K7" s="123"/>
      <c r="L7" s="123"/>
      <c r="M7" s="123"/>
      <c r="N7" s="127"/>
      <c r="O7" s="127"/>
      <c r="P7" s="127"/>
      <c r="Q7" s="123">
        <f t="shared" ref="Q7:Q39" si="1">IF(SUM(J7:P7)&gt;15,"15",IF(SUM(J7:P7)&lt;0,"0",SUM(J7:P7)))</f>
        <v>0</v>
      </c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7"/>
      <c r="AK7" s="123"/>
      <c r="AL7" s="123"/>
      <c r="AM7" s="123"/>
      <c r="AN7" s="123"/>
      <c r="AO7" s="123"/>
      <c r="AP7" s="123"/>
      <c r="AQ7" s="123">
        <f>IF(SUM(R7:AP7)&gt;20,"20",SUM(R7:AP7))</f>
        <v>0</v>
      </c>
      <c r="AR7" s="123"/>
      <c r="AS7" s="123"/>
      <c r="AT7" s="123"/>
      <c r="AU7" s="123"/>
      <c r="AV7" s="123">
        <f t="shared" ref="AV7:AV39" si="2">IF(SUM(AR7:AU7)&gt;10,"10",SUM(AR7:AU7))</f>
        <v>0</v>
      </c>
      <c r="AW7" s="123"/>
      <c r="AX7" s="123"/>
      <c r="AY7" s="123"/>
      <c r="AZ7" s="123"/>
      <c r="BA7" s="123"/>
      <c r="BB7" s="123"/>
      <c r="BC7" s="123"/>
      <c r="BD7" s="123"/>
      <c r="BE7" s="123">
        <f>IF(SUM(AW7:BD7)&gt;10,"10",SUM(AW7:BD7))</f>
        <v>0</v>
      </c>
      <c r="BF7" s="123">
        <v>50</v>
      </c>
      <c r="BG7" s="123">
        <f t="shared" ref="BG7:BG39" si="3">SUM(BE7+AV7+AQ7+Q7+I7+BF7)</f>
        <v>50</v>
      </c>
      <c r="BH7" s="125"/>
    </row>
    <row r="8" spans="1:60" s="138" customFormat="1">
      <c r="A8" s="220" t="s">
        <v>581</v>
      </c>
      <c r="B8" s="221"/>
      <c r="C8" s="123" t="s">
        <v>582</v>
      </c>
      <c r="D8" s="123"/>
      <c r="E8" s="123"/>
      <c r="F8" s="123"/>
      <c r="G8" s="123"/>
      <c r="H8" s="123"/>
      <c r="I8" s="123">
        <f t="shared" si="0"/>
        <v>0</v>
      </c>
      <c r="J8" s="123">
        <v>3</v>
      </c>
      <c r="K8" s="123"/>
      <c r="L8" s="123"/>
      <c r="M8" s="123"/>
      <c r="N8" s="127"/>
      <c r="O8" s="127"/>
      <c r="P8" s="127"/>
      <c r="Q8" s="123">
        <f t="shared" si="1"/>
        <v>3</v>
      </c>
      <c r="R8" s="123">
        <v>5</v>
      </c>
      <c r="S8" s="123"/>
      <c r="T8" s="123"/>
      <c r="U8" s="123"/>
      <c r="V8" s="123"/>
      <c r="W8" s="123"/>
      <c r="X8" s="123"/>
      <c r="Y8" s="123"/>
      <c r="Z8" s="123"/>
      <c r="AA8" s="123">
        <v>5</v>
      </c>
      <c r="AB8" s="123"/>
      <c r="AC8" s="123"/>
      <c r="AD8" s="123"/>
      <c r="AE8" s="123"/>
      <c r="AF8" s="123"/>
      <c r="AG8" s="123"/>
      <c r="AH8" s="123"/>
      <c r="AI8" s="123"/>
      <c r="AJ8" s="127"/>
      <c r="AK8" s="123">
        <v>3</v>
      </c>
      <c r="AL8" s="123"/>
      <c r="AM8" s="123">
        <v>5</v>
      </c>
      <c r="AN8" s="123"/>
      <c r="AO8" s="123"/>
      <c r="AP8" s="123"/>
      <c r="AQ8" s="123">
        <f t="shared" ref="AQ8:AQ39" si="4">IF(SUM(R8:AP8)&gt;20,"20",SUM(R8:AP8))</f>
        <v>18</v>
      </c>
      <c r="AR8" s="123"/>
      <c r="AS8" s="123"/>
      <c r="AT8" s="123"/>
      <c r="AU8" s="123"/>
      <c r="AV8" s="123">
        <f t="shared" si="2"/>
        <v>0</v>
      </c>
      <c r="AW8" s="123">
        <v>3</v>
      </c>
      <c r="AX8" s="123"/>
      <c r="AY8" s="123"/>
      <c r="AZ8" s="123"/>
      <c r="BA8" s="123"/>
      <c r="BB8" s="123"/>
      <c r="BC8" s="123"/>
      <c r="BD8" s="123"/>
      <c r="BE8" s="123">
        <f t="shared" ref="BE8:BE39" si="5">IF(SUM(AW8:BD8)&gt;10,"10",SUM(AW8:BD8))</f>
        <v>3</v>
      </c>
      <c r="BF8" s="123">
        <v>50</v>
      </c>
      <c r="BG8" s="123">
        <f t="shared" si="3"/>
        <v>74</v>
      </c>
      <c r="BH8" s="125"/>
    </row>
    <row r="9" spans="1:60" s="138" customFormat="1">
      <c r="A9" s="220" t="s">
        <v>583</v>
      </c>
      <c r="B9" s="221"/>
      <c r="C9" s="123" t="s">
        <v>584</v>
      </c>
      <c r="D9" s="123"/>
      <c r="E9" s="123"/>
      <c r="F9" s="123"/>
      <c r="G9" s="123"/>
      <c r="H9" s="123"/>
      <c r="I9" s="123">
        <f t="shared" si="0"/>
        <v>0</v>
      </c>
      <c r="J9" s="123"/>
      <c r="K9" s="123"/>
      <c r="L9" s="123"/>
      <c r="M9" s="123">
        <v>3</v>
      </c>
      <c r="N9" s="127"/>
      <c r="O9" s="127"/>
      <c r="P9" s="127"/>
      <c r="Q9" s="123">
        <f t="shared" si="1"/>
        <v>3</v>
      </c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7"/>
      <c r="AK9" s="123"/>
      <c r="AL9" s="123"/>
      <c r="AM9" s="123">
        <v>5</v>
      </c>
      <c r="AN9" s="123"/>
      <c r="AO9" s="123"/>
      <c r="AP9" s="123"/>
      <c r="AQ9" s="123">
        <f t="shared" si="4"/>
        <v>5</v>
      </c>
      <c r="AR9" s="123"/>
      <c r="AS9" s="123"/>
      <c r="AT9" s="123"/>
      <c r="AU9" s="123"/>
      <c r="AV9" s="123">
        <f t="shared" si="2"/>
        <v>0</v>
      </c>
      <c r="AW9" s="123"/>
      <c r="AX9" s="123"/>
      <c r="AY9" s="123"/>
      <c r="AZ9" s="123"/>
      <c r="BA9" s="123"/>
      <c r="BB9" s="123"/>
      <c r="BC9" s="123">
        <v>2</v>
      </c>
      <c r="BD9" s="123"/>
      <c r="BE9" s="123">
        <f t="shared" si="5"/>
        <v>2</v>
      </c>
      <c r="BF9" s="123">
        <v>50</v>
      </c>
      <c r="BG9" s="123">
        <f t="shared" si="3"/>
        <v>60</v>
      </c>
      <c r="BH9" s="125"/>
    </row>
    <row r="10" spans="1:60" s="138" customFormat="1">
      <c r="A10" s="220" t="s">
        <v>585</v>
      </c>
      <c r="B10" s="221"/>
      <c r="C10" s="123" t="s">
        <v>586</v>
      </c>
      <c r="D10" s="123"/>
      <c r="E10" s="123"/>
      <c r="F10" s="123"/>
      <c r="G10" s="123"/>
      <c r="H10" s="123"/>
      <c r="I10" s="123">
        <f t="shared" si="0"/>
        <v>0</v>
      </c>
      <c r="J10" s="123"/>
      <c r="K10" s="123"/>
      <c r="L10" s="123"/>
      <c r="M10" s="123">
        <v>3</v>
      </c>
      <c r="N10" s="127"/>
      <c r="O10" s="127"/>
      <c r="P10" s="127"/>
      <c r="Q10" s="123">
        <f t="shared" si="1"/>
        <v>3</v>
      </c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>
        <v>4</v>
      </c>
      <c r="AJ10" s="127">
        <v>3</v>
      </c>
      <c r="AK10" s="123"/>
      <c r="AL10" s="123"/>
      <c r="AM10" s="123">
        <v>5</v>
      </c>
      <c r="AN10" s="123"/>
      <c r="AO10" s="123"/>
      <c r="AP10" s="123"/>
      <c r="AQ10" s="123">
        <f t="shared" si="4"/>
        <v>12</v>
      </c>
      <c r="AR10" s="123"/>
      <c r="AS10" s="123"/>
      <c r="AT10" s="123"/>
      <c r="AU10" s="123"/>
      <c r="AV10" s="123">
        <f t="shared" si="2"/>
        <v>0</v>
      </c>
      <c r="AW10" s="123"/>
      <c r="AX10" s="123"/>
      <c r="AY10" s="123"/>
      <c r="AZ10" s="123"/>
      <c r="BA10" s="123"/>
      <c r="BB10" s="123"/>
      <c r="BC10" s="123">
        <v>2</v>
      </c>
      <c r="BD10" s="123"/>
      <c r="BE10" s="123">
        <f t="shared" si="5"/>
        <v>2</v>
      </c>
      <c r="BF10" s="123">
        <v>50</v>
      </c>
      <c r="BG10" s="123">
        <f t="shared" si="3"/>
        <v>67</v>
      </c>
      <c r="BH10" s="125"/>
    </row>
    <row r="11" spans="1:60" s="138" customFormat="1">
      <c r="A11" s="220" t="s">
        <v>587</v>
      </c>
      <c r="B11" s="221"/>
      <c r="C11" s="123" t="s">
        <v>588</v>
      </c>
      <c r="D11" s="123"/>
      <c r="E11" s="145"/>
      <c r="F11" s="123"/>
      <c r="G11" s="123"/>
      <c r="H11" s="123"/>
      <c r="I11" s="123">
        <f t="shared" si="0"/>
        <v>0</v>
      </c>
      <c r="J11" s="123"/>
      <c r="K11" s="123"/>
      <c r="L11" s="123"/>
      <c r="M11" s="123"/>
      <c r="N11" s="127"/>
      <c r="O11" s="127"/>
      <c r="P11" s="127"/>
      <c r="Q11" s="123">
        <f t="shared" si="1"/>
        <v>0</v>
      </c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7"/>
      <c r="AK11" s="123"/>
      <c r="AL11" s="123"/>
      <c r="AM11" s="123"/>
      <c r="AN11" s="123"/>
      <c r="AO11" s="123"/>
      <c r="AP11" s="123"/>
      <c r="AQ11" s="123">
        <f t="shared" si="4"/>
        <v>0</v>
      </c>
      <c r="AR11" s="123"/>
      <c r="AS11" s="123"/>
      <c r="AT11" s="123"/>
      <c r="AU11" s="123"/>
      <c r="AV11" s="123">
        <f t="shared" si="2"/>
        <v>0</v>
      </c>
      <c r="AW11" s="123"/>
      <c r="AX11" s="123"/>
      <c r="AY11" s="123"/>
      <c r="AZ11" s="123"/>
      <c r="BA11" s="123"/>
      <c r="BB11" s="123"/>
      <c r="BC11" s="123"/>
      <c r="BD11" s="123"/>
      <c r="BE11" s="123">
        <f t="shared" si="5"/>
        <v>0</v>
      </c>
      <c r="BF11" s="123">
        <v>50</v>
      </c>
      <c r="BG11" s="123">
        <f t="shared" si="3"/>
        <v>50</v>
      </c>
      <c r="BH11" s="125"/>
    </row>
    <row r="12" spans="1:60" s="138" customFormat="1">
      <c r="A12" s="220" t="s">
        <v>589</v>
      </c>
      <c r="B12" s="221"/>
      <c r="C12" s="123" t="s">
        <v>590</v>
      </c>
      <c r="D12" s="123"/>
      <c r="E12" s="145"/>
      <c r="F12" s="123"/>
      <c r="G12" s="123"/>
      <c r="H12" s="123"/>
      <c r="I12" s="123">
        <f t="shared" si="0"/>
        <v>0</v>
      </c>
      <c r="J12" s="123"/>
      <c r="K12" s="123"/>
      <c r="L12" s="123"/>
      <c r="M12" s="123"/>
      <c r="N12" s="127"/>
      <c r="O12" s="127"/>
      <c r="P12" s="127"/>
      <c r="Q12" s="123">
        <f t="shared" si="1"/>
        <v>0</v>
      </c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7"/>
      <c r="AK12" s="123"/>
      <c r="AL12" s="123"/>
      <c r="AM12" s="123"/>
      <c r="AN12" s="123"/>
      <c r="AO12" s="123"/>
      <c r="AP12" s="123"/>
      <c r="AQ12" s="123">
        <f t="shared" si="4"/>
        <v>0</v>
      </c>
      <c r="AR12" s="123"/>
      <c r="AS12" s="123"/>
      <c r="AT12" s="123"/>
      <c r="AU12" s="123"/>
      <c r="AV12" s="123">
        <f t="shared" si="2"/>
        <v>0</v>
      </c>
      <c r="AW12" s="123"/>
      <c r="AX12" s="123"/>
      <c r="AY12" s="123"/>
      <c r="AZ12" s="123"/>
      <c r="BA12" s="123"/>
      <c r="BB12" s="123"/>
      <c r="BC12" s="123"/>
      <c r="BD12" s="123"/>
      <c r="BE12" s="123">
        <f t="shared" si="5"/>
        <v>0</v>
      </c>
      <c r="BF12" s="123">
        <v>50</v>
      </c>
      <c r="BG12" s="123">
        <f t="shared" si="3"/>
        <v>50</v>
      </c>
      <c r="BH12" s="125"/>
    </row>
    <row r="13" spans="1:60" s="138" customFormat="1">
      <c r="A13" s="220" t="s">
        <v>591</v>
      </c>
      <c r="B13" s="221"/>
      <c r="C13" s="123" t="s">
        <v>592</v>
      </c>
      <c r="D13" s="123"/>
      <c r="E13" s="145"/>
      <c r="F13" s="123"/>
      <c r="G13" s="123"/>
      <c r="H13" s="123"/>
      <c r="I13" s="123">
        <f t="shared" si="0"/>
        <v>0</v>
      </c>
      <c r="J13" s="123"/>
      <c r="K13" s="123"/>
      <c r="L13" s="123"/>
      <c r="M13" s="123"/>
      <c r="N13" s="127"/>
      <c r="O13" s="127"/>
      <c r="P13" s="127"/>
      <c r="Q13" s="123">
        <f t="shared" si="1"/>
        <v>0</v>
      </c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7"/>
      <c r="AK13" s="123"/>
      <c r="AL13" s="123"/>
      <c r="AM13" s="123"/>
      <c r="AN13" s="123"/>
      <c r="AO13" s="123"/>
      <c r="AP13" s="123"/>
      <c r="AQ13" s="123">
        <f t="shared" si="4"/>
        <v>0</v>
      </c>
      <c r="AR13" s="123"/>
      <c r="AS13" s="123"/>
      <c r="AT13" s="123"/>
      <c r="AU13" s="123"/>
      <c r="AV13" s="123">
        <f t="shared" si="2"/>
        <v>0</v>
      </c>
      <c r="AW13" s="123"/>
      <c r="AX13" s="123"/>
      <c r="AY13" s="123"/>
      <c r="AZ13" s="123"/>
      <c r="BA13" s="123"/>
      <c r="BB13" s="123"/>
      <c r="BC13" s="123"/>
      <c r="BD13" s="123"/>
      <c r="BE13" s="123">
        <f t="shared" si="5"/>
        <v>0</v>
      </c>
      <c r="BF13" s="123">
        <v>50</v>
      </c>
      <c r="BG13" s="123">
        <f t="shared" si="3"/>
        <v>50</v>
      </c>
      <c r="BH13" s="125"/>
    </row>
    <row r="14" spans="1:60" s="138" customFormat="1">
      <c r="A14" s="220" t="s">
        <v>593</v>
      </c>
      <c r="B14" s="221"/>
      <c r="C14" s="123" t="s">
        <v>594</v>
      </c>
      <c r="D14" s="123"/>
      <c r="E14" s="145"/>
      <c r="F14" s="123"/>
      <c r="G14" s="123"/>
      <c r="H14" s="123"/>
      <c r="I14" s="123">
        <f t="shared" si="0"/>
        <v>0</v>
      </c>
      <c r="J14" s="123"/>
      <c r="K14" s="123"/>
      <c r="L14" s="123"/>
      <c r="M14" s="123"/>
      <c r="N14" s="127"/>
      <c r="O14" s="127"/>
      <c r="P14" s="127"/>
      <c r="Q14" s="123">
        <f t="shared" si="1"/>
        <v>0</v>
      </c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7"/>
      <c r="AK14" s="123"/>
      <c r="AL14" s="123"/>
      <c r="AM14" s="123">
        <v>5</v>
      </c>
      <c r="AN14" s="123"/>
      <c r="AO14" s="123"/>
      <c r="AP14" s="123"/>
      <c r="AQ14" s="123">
        <f t="shared" si="4"/>
        <v>5</v>
      </c>
      <c r="AR14" s="123"/>
      <c r="AS14" s="123"/>
      <c r="AT14" s="123"/>
      <c r="AU14" s="123"/>
      <c r="AV14" s="123">
        <f t="shared" si="2"/>
        <v>0</v>
      </c>
      <c r="AW14" s="123"/>
      <c r="AX14" s="123"/>
      <c r="AY14" s="123"/>
      <c r="AZ14" s="123"/>
      <c r="BA14" s="123"/>
      <c r="BB14" s="123"/>
      <c r="BC14" s="123"/>
      <c r="BD14" s="123"/>
      <c r="BE14" s="123">
        <f t="shared" si="5"/>
        <v>0</v>
      </c>
      <c r="BF14" s="123">
        <v>50</v>
      </c>
      <c r="BG14" s="123">
        <f t="shared" si="3"/>
        <v>55</v>
      </c>
      <c r="BH14" s="125"/>
    </row>
    <row r="15" spans="1:60" s="138" customFormat="1">
      <c r="A15" s="220" t="s">
        <v>595</v>
      </c>
      <c r="B15" s="221"/>
      <c r="C15" s="123" t="s">
        <v>596</v>
      </c>
      <c r="D15" s="123"/>
      <c r="E15" s="123"/>
      <c r="F15" s="123"/>
      <c r="G15" s="123"/>
      <c r="H15" s="123"/>
      <c r="I15" s="123">
        <f t="shared" si="0"/>
        <v>0</v>
      </c>
      <c r="J15" s="123"/>
      <c r="K15" s="123"/>
      <c r="L15" s="123"/>
      <c r="M15" s="123"/>
      <c r="N15" s="127"/>
      <c r="O15" s="127"/>
      <c r="P15" s="127"/>
      <c r="Q15" s="123">
        <f t="shared" si="1"/>
        <v>0</v>
      </c>
      <c r="R15" s="123">
        <v>5</v>
      </c>
      <c r="S15" s="123"/>
      <c r="T15" s="123"/>
      <c r="U15" s="123"/>
      <c r="V15" s="123"/>
      <c r="W15" s="123"/>
      <c r="X15" s="123"/>
      <c r="Y15" s="123"/>
      <c r="Z15" s="123"/>
      <c r="AA15" s="123">
        <v>5</v>
      </c>
      <c r="AB15" s="123">
        <v>5</v>
      </c>
      <c r="AC15" s="123"/>
      <c r="AD15" s="123"/>
      <c r="AE15" s="123"/>
      <c r="AF15" s="123"/>
      <c r="AG15" s="123"/>
      <c r="AH15" s="123"/>
      <c r="AI15" s="123"/>
      <c r="AJ15" s="127"/>
      <c r="AK15" s="123"/>
      <c r="AL15" s="123"/>
      <c r="AM15" s="123">
        <v>5</v>
      </c>
      <c r="AN15" s="123"/>
      <c r="AO15" s="123"/>
      <c r="AP15" s="123"/>
      <c r="AQ15" s="123">
        <f t="shared" si="4"/>
        <v>20</v>
      </c>
      <c r="AR15" s="123"/>
      <c r="AS15" s="123"/>
      <c r="AT15" s="123"/>
      <c r="AU15" s="123"/>
      <c r="AV15" s="123">
        <f t="shared" si="2"/>
        <v>0</v>
      </c>
      <c r="AW15" s="123">
        <v>3</v>
      </c>
      <c r="AX15" s="123">
        <v>3</v>
      </c>
      <c r="AY15" s="123"/>
      <c r="AZ15" s="123"/>
      <c r="BA15" s="123"/>
      <c r="BB15" s="123"/>
      <c r="BC15" s="123"/>
      <c r="BD15" s="123"/>
      <c r="BE15" s="123">
        <f t="shared" si="5"/>
        <v>6</v>
      </c>
      <c r="BF15" s="123">
        <v>50</v>
      </c>
      <c r="BG15" s="123">
        <f t="shared" si="3"/>
        <v>76</v>
      </c>
      <c r="BH15" s="125"/>
    </row>
    <row r="16" spans="1:60" s="138" customFormat="1">
      <c r="A16" s="220" t="s">
        <v>597</v>
      </c>
      <c r="B16" s="221"/>
      <c r="C16" s="123" t="s">
        <v>598</v>
      </c>
      <c r="D16" s="123"/>
      <c r="E16" s="123"/>
      <c r="F16" s="123"/>
      <c r="G16" s="123"/>
      <c r="H16" s="123"/>
      <c r="I16" s="123">
        <f t="shared" si="0"/>
        <v>0</v>
      </c>
      <c r="J16" s="123">
        <v>3</v>
      </c>
      <c r="K16" s="123">
        <v>2</v>
      </c>
      <c r="L16" s="123">
        <v>2</v>
      </c>
      <c r="M16" s="123"/>
      <c r="N16" s="127"/>
      <c r="O16" s="127"/>
      <c r="P16" s="127"/>
      <c r="Q16" s="123">
        <f t="shared" si="1"/>
        <v>7</v>
      </c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>
        <v>2</v>
      </c>
      <c r="AD16" s="123">
        <v>2</v>
      </c>
      <c r="AE16" s="123">
        <v>5</v>
      </c>
      <c r="AF16" s="123"/>
      <c r="AG16" s="123"/>
      <c r="AH16" s="123"/>
      <c r="AI16" s="123"/>
      <c r="AJ16" s="127"/>
      <c r="AK16" s="123"/>
      <c r="AL16" s="123"/>
      <c r="AM16" s="123"/>
      <c r="AN16" s="123"/>
      <c r="AO16" s="123"/>
      <c r="AP16" s="123"/>
      <c r="AQ16" s="123">
        <f t="shared" si="4"/>
        <v>9</v>
      </c>
      <c r="AR16" s="123"/>
      <c r="AS16" s="123"/>
      <c r="AT16" s="123"/>
      <c r="AU16" s="123"/>
      <c r="AV16" s="123">
        <f t="shared" si="2"/>
        <v>0</v>
      </c>
      <c r="AW16" s="123"/>
      <c r="AX16" s="123"/>
      <c r="AY16" s="123"/>
      <c r="AZ16" s="123"/>
      <c r="BA16" s="123">
        <v>2</v>
      </c>
      <c r="BB16" s="123"/>
      <c r="BC16" s="123"/>
      <c r="BD16" s="123"/>
      <c r="BE16" s="123">
        <f t="shared" si="5"/>
        <v>2</v>
      </c>
      <c r="BF16" s="123">
        <v>50</v>
      </c>
      <c r="BG16" s="123">
        <f t="shared" si="3"/>
        <v>68</v>
      </c>
      <c r="BH16" s="125"/>
    </row>
    <row r="17" spans="1:60" s="138" customFormat="1">
      <c r="A17" s="220" t="s">
        <v>599</v>
      </c>
      <c r="B17" s="221"/>
      <c r="C17" s="123" t="s">
        <v>600</v>
      </c>
      <c r="D17" s="123"/>
      <c r="E17" s="123"/>
      <c r="F17" s="123"/>
      <c r="G17" s="123"/>
      <c r="H17" s="123"/>
      <c r="I17" s="123">
        <f t="shared" si="0"/>
        <v>0</v>
      </c>
      <c r="J17" s="123"/>
      <c r="K17" s="123"/>
      <c r="L17" s="123"/>
      <c r="M17" s="123"/>
      <c r="N17" s="127"/>
      <c r="O17" s="127"/>
      <c r="P17" s="127"/>
      <c r="Q17" s="123">
        <f t="shared" si="1"/>
        <v>0</v>
      </c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7"/>
      <c r="AK17" s="123"/>
      <c r="AL17" s="123"/>
      <c r="AM17" s="123"/>
      <c r="AN17" s="123"/>
      <c r="AO17" s="123"/>
      <c r="AP17" s="123"/>
      <c r="AQ17" s="123">
        <f t="shared" si="4"/>
        <v>0</v>
      </c>
      <c r="AR17" s="123"/>
      <c r="AS17" s="123"/>
      <c r="AT17" s="123"/>
      <c r="AU17" s="123"/>
      <c r="AV17" s="123">
        <f t="shared" si="2"/>
        <v>0</v>
      </c>
      <c r="AW17" s="123"/>
      <c r="AX17" s="123"/>
      <c r="AY17" s="123"/>
      <c r="AZ17" s="123"/>
      <c r="BA17" s="123"/>
      <c r="BB17" s="123"/>
      <c r="BC17" s="123"/>
      <c r="BD17" s="123"/>
      <c r="BE17" s="123">
        <f t="shared" si="5"/>
        <v>0</v>
      </c>
      <c r="BF17" s="123">
        <v>50</v>
      </c>
      <c r="BG17" s="123">
        <f t="shared" si="3"/>
        <v>50</v>
      </c>
      <c r="BH17" s="125"/>
    </row>
    <row r="18" spans="1:60" s="138" customFormat="1">
      <c r="A18" s="220" t="s">
        <v>601</v>
      </c>
      <c r="B18" s="221"/>
      <c r="C18" s="123" t="s">
        <v>602</v>
      </c>
      <c r="D18" s="123"/>
      <c r="E18" s="123"/>
      <c r="F18" s="123"/>
      <c r="G18" s="123"/>
      <c r="H18" s="123"/>
      <c r="I18" s="123">
        <f t="shared" si="0"/>
        <v>0</v>
      </c>
      <c r="J18" s="123"/>
      <c r="K18" s="123"/>
      <c r="L18" s="123"/>
      <c r="M18" s="123"/>
      <c r="N18" s="127"/>
      <c r="O18" s="127"/>
      <c r="P18" s="127"/>
      <c r="Q18" s="123">
        <f t="shared" si="1"/>
        <v>0</v>
      </c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7"/>
      <c r="AK18" s="123"/>
      <c r="AL18" s="123"/>
      <c r="AM18" s="123"/>
      <c r="AN18" s="123"/>
      <c r="AO18" s="123"/>
      <c r="AP18" s="123"/>
      <c r="AQ18" s="123">
        <f t="shared" si="4"/>
        <v>0</v>
      </c>
      <c r="AR18" s="123"/>
      <c r="AS18" s="123"/>
      <c r="AT18" s="123"/>
      <c r="AU18" s="123"/>
      <c r="AV18" s="123">
        <f t="shared" si="2"/>
        <v>0</v>
      </c>
      <c r="AW18" s="123">
        <v>3</v>
      </c>
      <c r="AX18" s="123"/>
      <c r="AY18" s="123"/>
      <c r="AZ18" s="123"/>
      <c r="BA18" s="123"/>
      <c r="BB18" s="123"/>
      <c r="BC18" s="123"/>
      <c r="BD18" s="123"/>
      <c r="BE18" s="123">
        <f t="shared" si="5"/>
        <v>3</v>
      </c>
      <c r="BF18" s="123">
        <v>50</v>
      </c>
      <c r="BG18" s="123">
        <f t="shared" si="3"/>
        <v>53</v>
      </c>
      <c r="BH18" s="125"/>
    </row>
    <row r="19" spans="1:60" s="138" customFormat="1">
      <c r="A19" s="220" t="s">
        <v>603</v>
      </c>
      <c r="B19" s="221"/>
      <c r="C19" s="123" t="s">
        <v>604</v>
      </c>
      <c r="D19" s="123"/>
      <c r="E19" s="123"/>
      <c r="F19" s="123"/>
      <c r="G19" s="123"/>
      <c r="H19" s="123"/>
      <c r="I19" s="123">
        <f t="shared" si="0"/>
        <v>0</v>
      </c>
      <c r="J19" s="123">
        <v>3</v>
      </c>
      <c r="K19" s="123"/>
      <c r="L19" s="123"/>
      <c r="M19" s="123"/>
      <c r="N19" s="127"/>
      <c r="O19" s="127"/>
      <c r="P19" s="127"/>
      <c r="Q19" s="123">
        <f t="shared" si="1"/>
        <v>3</v>
      </c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>
        <v>3</v>
      </c>
      <c r="AH19" s="123"/>
      <c r="AI19" s="123"/>
      <c r="AJ19" s="127"/>
      <c r="AK19" s="123"/>
      <c r="AL19" s="123"/>
      <c r="AM19" s="123"/>
      <c r="AN19" s="123"/>
      <c r="AO19" s="123"/>
      <c r="AP19" s="123"/>
      <c r="AQ19" s="123">
        <f t="shared" si="4"/>
        <v>3</v>
      </c>
      <c r="AR19" s="123"/>
      <c r="AS19" s="123"/>
      <c r="AT19" s="123"/>
      <c r="AU19" s="123"/>
      <c r="AV19" s="123">
        <f t="shared" si="2"/>
        <v>0</v>
      </c>
      <c r="AW19" s="123"/>
      <c r="AX19" s="123"/>
      <c r="AY19" s="123"/>
      <c r="AZ19" s="123"/>
      <c r="BA19" s="123"/>
      <c r="BB19" s="123"/>
      <c r="BC19" s="123"/>
      <c r="BD19" s="123"/>
      <c r="BE19" s="123">
        <f t="shared" si="5"/>
        <v>0</v>
      </c>
      <c r="BF19" s="123">
        <v>50</v>
      </c>
      <c r="BG19" s="123">
        <f t="shared" si="3"/>
        <v>56</v>
      </c>
      <c r="BH19" s="125"/>
    </row>
    <row r="20" spans="1:60" s="138" customFormat="1">
      <c r="A20" s="220" t="s">
        <v>605</v>
      </c>
      <c r="B20" s="221"/>
      <c r="C20" s="123" t="s">
        <v>606</v>
      </c>
      <c r="D20" s="123"/>
      <c r="E20" s="123"/>
      <c r="F20" s="123"/>
      <c r="G20" s="123"/>
      <c r="H20" s="123"/>
      <c r="I20" s="123">
        <f t="shared" si="0"/>
        <v>0</v>
      </c>
      <c r="J20" s="123"/>
      <c r="K20" s="123"/>
      <c r="L20" s="123"/>
      <c r="M20" s="123"/>
      <c r="N20" s="127"/>
      <c r="O20" s="127"/>
      <c r="P20" s="127">
        <v>3</v>
      </c>
      <c r="Q20" s="123">
        <f t="shared" si="1"/>
        <v>3</v>
      </c>
      <c r="R20" s="123">
        <v>5</v>
      </c>
      <c r="S20" s="123">
        <v>5</v>
      </c>
      <c r="T20" s="123">
        <v>10</v>
      </c>
      <c r="U20" s="123"/>
      <c r="V20" s="123">
        <v>2</v>
      </c>
      <c r="W20" s="123">
        <v>3</v>
      </c>
      <c r="X20" s="123">
        <v>2</v>
      </c>
      <c r="Y20" s="123">
        <v>3</v>
      </c>
      <c r="Z20" s="123">
        <v>2</v>
      </c>
      <c r="AA20" s="123"/>
      <c r="AB20" s="123"/>
      <c r="AC20" s="123"/>
      <c r="AD20" s="123"/>
      <c r="AE20" s="123"/>
      <c r="AF20" s="123">
        <v>2</v>
      </c>
      <c r="AG20" s="123">
        <v>3</v>
      </c>
      <c r="AH20" s="123"/>
      <c r="AI20" s="123"/>
      <c r="AJ20" s="127"/>
      <c r="AK20" s="123"/>
      <c r="AL20" s="123">
        <v>2</v>
      </c>
      <c r="AM20" s="123">
        <v>5</v>
      </c>
      <c r="AN20" s="123"/>
      <c r="AO20" s="123">
        <v>40</v>
      </c>
      <c r="AP20" s="123">
        <v>3</v>
      </c>
      <c r="AQ20" s="123" t="str">
        <f t="shared" si="4"/>
        <v>20</v>
      </c>
      <c r="AR20" s="123"/>
      <c r="AS20" s="123"/>
      <c r="AT20" s="123"/>
      <c r="AU20" s="123"/>
      <c r="AV20" s="123">
        <f t="shared" si="2"/>
        <v>0</v>
      </c>
      <c r="AW20" s="123">
        <v>3</v>
      </c>
      <c r="AX20" s="123"/>
      <c r="AY20" s="123">
        <v>3</v>
      </c>
      <c r="AZ20" s="123">
        <v>3</v>
      </c>
      <c r="BA20" s="123"/>
      <c r="BB20" s="123">
        <v>15</v>
      </c>
      <c r="BC20" s="123"/>
      <c r="BD20" s="123">
        <v>3</v>
      </c>
      <c r="BE20" s="123" t="str">
        <f t="shared" si="5"/>
        <v>10</v>
      </c>
      <c r="BF20" s="123">
        <v>50</v>
      </c>
      <c r="BG20" s="123">
        <f t="shared" si="3"/>
        <v>83</v>
      </c>
      <c r="BH20" s="125"/>
    </row>
    <row r="21" spans="1:60" s="138" customFormat="1">
      <c r="A21" s="220" t="s">
        <v>607</v>
      </c>
      <c r="B21" s="221"/>
      <c r="C21" s="123" t="s">
        <v>608</v>
      </c>
      <c r="D21" s="123"/>
      <c r="E21" s="123"/>
      <c r="F21" s="123"/>
      <c r="G21" s="123"/>
      <c r="H21" s="123"/>
      <c r="I21" s="123">
        <f t="shared" si="0"/>
        <v>0</v>
      </c>
      <c r="J21" s="123"/>
      <c r="K21" s="123"/>
      <c r="L21" s="123"/>
      <c r="M21" s="123"/>
      <c r="N21" s="127"/>
      <c r="O21" s="127"/>
      <c r="P21" s="127"/>
      <c r="Q21" s="123">
        <f t="shared" si="1"/>
        <v>0</v>
      </c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7"/>
      <c r="AK21" s="123"/>
      <c r="AL21" s="123"/>
      <c r="AM21" s="123"/>
      <c r="AN21" s="123"/>
      <c r="AO21" s="123"/>
      <c r="AP21" s="123"/>
      <c r="AQ21" s="123">
        <f t="shared" si="4"/>
        <v>0</v>
      </c>
      <c r="AR21" s="123"/>
      <c r="AS21" s="123"/>
      <c r="AT21" s="123"/>
      <c r="AU21" s="123"/>
      <c r="AV21" s="123">
        <f t="shared" si="2"/>
        <v>0</v>
      </c>
      <c r="AW21" s="123"/>
      <c r="AX21" s="123"/>
      <c r="AY21" s="123"/>
      <c r="AZ21" s="123"/>
      <c r="BA21" s="123"/>
      <c r="BB21" s="123"/>
      <c r="BC21" s="123"/>
      <c r="BD21" s="123"/>
      <c r="BE21" s="123">
        <f t="shared" si="5"/>
        <v>0</v>
      </c>
      <c r="BF21" s="123">
        <v>50</v>
      </c>
      <c r="BG21" s="123">
        <f t="shared" si="3"/>
        <v>50</v>
      </c>
      <c r="BH21" s="125"/>
    </row>
    <row r="22" spans="1:60" s="138" customFormat="1">
      <c r="A22" s="220" t="s">
        <v>609</v>
      </c>
      <c r="B22" s="221"/>
      <c r="C22" s="123" t="s">
        <v>610</v>
      </c>
      <c r="D22" s="123"/>
      <c r="E22" s="123"/>
      <c r="F22" s="123"/>
      <c r="G22" s="123"/>
      <c r="H22" s="123"/>
      <c r="I22" s="123">
        <f t="shared" si="0"/>
        <v>0</v>
      </c>
      <c r="J22" s="123">
        <v>3</v>
      </c>
      <c r="K22" s="123"/>
      <c r="L22" s="123"/>
      <c r="M22" s="123"/>
      <c r="N22" s="127"/>
      <c r="O22" s="127"/>
      <c r="P22" s="127"/>
      <c r="Q22" s="123">
        <f t="shared" si="1"/>
        <v>3</v>
      </c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>
        <v>2</v>
      </c>
      <c r="AH22" s="123"/>
      <c r="AI22" s="123"/>
      <c r="AJ22" s="127"/>
      <c r="AK22" s="123"/>
      <c r="AL22" s="123"/>
      <c r="AM22" s="123"/>
      <c r="AN22" s="123"/>
      <c r="AO22" s="123"/>
      <c r="AP22" s="123"/>
      <c r="AQ22" s="123">
        <f t="shared" si="4"/>
        <v>2</v>
      </c>
      <c r="AR22" s="123"/>
      <c r="AS22" s="123"/>
      <c r="AT22" s="123"/>
      <c r="AU22" s="123"/>
      <c r="AV22" s="123">
        <f t="shared" si="2"/>
        <v>0</v>
      </c>
      <c r="AW22" s="123"/>
      <c r="AX22" s="123"/>
      <c r="AY22" s="123"/>
      <c r="AZ22" s="123"/>
      <c r="BA22" s="123"/>
      <c r="BB22" s="123"/>
      <c r="BC22" s="123"/>
      <c r="BD22" s="123"/>
      <c r="BE22" s="123">
        <f t="shared" si="5"/>
        <v>0</v>
      </c>
      <c r="BF22" s="123">
        <v>50</v>
      </c>
      <c r="BG22" s="123">
        <f t="shared" si="3"/>
        <v>55</v>
      </c>
      <c r="BH22" s="125"/>
    </row>
    <row r="23" spans="1:60" s="138" customFormat="1">
      <c r="A23" s="220" t="s">
        <v>611</v>
      </c>
      <c r="B23" s="221"/>
      <c r="C23" s="123" t="s">
        <v>612</v>
      </c>
      <c r="D23" s="123"/>
      <c r="E23" s="123"/>
      <c r="F23" s="123"/>
      <c r="G23" s="123"/>
      <c r="H23" s="123"/>
      <c r="I23" s="123">
        <f t="shared" si="0"/>
        <v>0</v>
      </c>
      <c r="J23" s="123"/>
      <c r="K23" s="123"/>
      <c r="L23" s="123"/>
      <c r="M23" s="123"/>
      <c r="N23" s="127"/>
      <c r="O23" s="127"/>
      <c r="P23" s="127"/>
      <c r="Q23" s="123">
        <f t="shared" si="1"/>
        <v>0</v>
      </c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7"/>
      <c r="AK23" s="123"/>
      <c r="AL23" s="123"/>
      <c r="AM23" s="123"/>
      <c r="AN23" s="123"/>
      <c r="AO23" s="123"/>
      <c r="AP23" s="123"/>
      <c r="AQ23" s="123">
        <f t="shared" si="4"/>
        <v>0</v>
      </c>
      <c r="AR23" s="123"/>
      <c r="AS23" s="123"/>
      <c r="AT23" s="123"/>
      <c r="AU23" s="123"/>
      <c r="AV23" s="123">
        <f t="shared" si="2"/>
        <v>0</v>
      </c>
      <c r="AW23" s="123"/>
      <c r="AX23" s="123"/>
      <c r="AY23" s="123"/>
      <c r="AZ23" s="123"/>
      <c r="BA23" s="123"/>
      <c r="BB23" s="123"/>
      <c r="BC23" s="123"/>
      <c r="BD23" s="123"/>
      <c r="BE23" s="123">
        <f t="shared" si="5"/>
        <v>0</v>
      </c>
      <c r="BF23" s="123">
        <v>50</v>
      </c>
      <c r="BG23" s="123">
        <f t="shared" si="3"/>
        <v>50</v>
      </c>
      <c r="BH23" s="125"/>
    </row>
    <row r="24" spans="1:60" s="138" customFormat="1">
      <c r="A24" s="220" t="s">
        <v>613</v>
      </c>
      <c r="B24" s="221"/>
      <c r="C24" s="123" t="s">
        <v>614</v>
      </c>
      <c r="D24" s="123"/>
      <c r="E24" s="123"/>
      <c r="F24" s="123"/>
      <c r="G24" s="123"/>
      <c r="H24" s="123"/>
      <c r="I24" s="123">
        <f t="shared" si="0"/>
        <v>0</v>
      </c>
      <c r="J24" s="123"/>
      <c r="K24" s="123"/>
      <c r="L24" s="123"/>
      <c r="M24" s="123"/>
      <c r="N24" s="127"/>
      <c r="O24" s="127"/>
      <c r="P24" s="127"/>
      <c r="Q24" s="123">
        <f t="shared" si="1"/>
        <v>0</v>
      </c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7"/>
      <c r="AK24" s="123"/>
      <c r="AL24" s="123"/>
      <c r="AM24" s="123"/>
      <c r="AN24" s="123"/>
      <c r="AO24" s="123"/>
      <c r="AP24" s="123"/>
      <c r="AQ24" s="123">
        <f t="shared" si="4"/>
        <v>0</v>
      </c>
      <c r="AR24" s="123"/>
      <c r="AS24" s="123"/>
      <c r="AT24" s="123"/>
      <c r="AU24" s="123"/>
      <c r="AV24" s="123">
        <f t="shared" si="2"/>
        <v>0</v>
      </c>
      <c r="AW24" s="123"/>
      <c r="AX24" s="123"/>
      <c r="AY24" s="123"/>
      <c r="AZ24" s="123"/>
      <c r="BA24" s="123"/>
      <c r="BB24" s="123"/>
      <c r="BC24" s="123"/>
      <c r="BD24" s="123"/>
      <c r="BE24" s="123">
        <f t="shared" si="5"/>
        <v>0</v>
      </c>
      <c r="BF24" s="123">
        <v>50</v>
      </c>
      <c r="BG24" s="123">
        <f t="shared" si="3"/>
        <v>50</v>
      </c>
      <c r="BH24" s="125"/>
    </row>
    <row r="25" spans="1:60" s="138" customFormat="1">
      <c r="A25" s="220" t="s">
        <v>615</v>
      </c>
      <c r="B25" s="221"/>
      <c r="C25" s="123" t="s">
        <v>616</v>
      </c>
      <c r="D25" s="123"/>
      <c r="E25" s="123"/>
      <c r="F25" s="123"/>
      <c r="G25" s="123"/>
      <c r="H25" s="123"/>
      <c r="I25" s="123">
        <f t="shared" si="0"/>
        <v>0</v>
      </c>
      <c r="J25" s="123">
        <v>3</v>
      </c>
      <c r="K25" s="123"/>
      <c r="L25" s="123"/>
      <c r="M25" s="123"/>
      <c r="N25" s="127"/>
      <c r="O25" s="127"/>
      <c r="P25" s="127"/>
      <c r="Q25" s="123">
        <f t="shared" si="1"/>
        <v>3</v>
      </c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>
        <v>3</v>
      </c>
      <c r="AH25" s="123"/>
      <c r="AI25" s="123"/>
      <c r="AJ25" s="127"/>
      <c r="AK25" s="123"/>
      <c r="AL25" s="123"/>
      <c r="AM25" s="123"/>
      <c r="AN25" s="123"/>
      <c r="AO25" s="123"/>
      <c r="AP25" s="123"/>
      <c r="AQ25" s="123">
        <f t="shared" si="4"/>
        <v>3</v>
      </c>
      <c r="AR25" s="123"/>
      <c r="AS25" s="123"/>
      <c r="AT25" s="123"/>
      <c r="AU25" s="123"/>
      <c r="AV25" s="123">
        <f t="shared" si="2"/>
        <v>0</v>
      </c>
      <c r="AW25" s="123"/>
      <c r="AX25" s="123"/>
      <c r="AY25" s="123"/>
      <c r="AZ25" s="123"/>
      <c r="BA25" s="123"/>
      <c r="BB25" s="123"/>
      <c r="BC25" s="123"/>
      <c r="BD25" s="123"/>
      <c r="BE25" s="123">
        <f t="shared" si="5"/>
        <v>0</v>
      </c>
      <c r="BF25" s="123">
        <v>50</v>
      </c>
      <c r="BG25" s="123">
        <f t="shared" si="3"/>
        <v>56</v>
      </c>
      <c r="BH25" s="125"/>
    </row>
    <row r="26" spans="1:60" s="138" customFormat="1">
      <c r="A26" s="220" t="s">
        <v>617</v>
      </c>
      <c r="B26" s="221"/>
      <c r="C26" s="123" t="s">
        <v>618</v>
      </c>
      <c r="D26" s="123"/>
      <c r="E26" s="123"/>
      <c r="F26" s="123"/>
      <c r="G26" s="123"/>
      <c r="H26" s="123"/>
      <c r="I26" s="123">
        <f t="shared" si="0"/>
        <v>0</v>
      </c>
      <c r="J26" s="123">
        <v>3</v>
      </c>
      <c r="K26" s="123"/>
      <c r="L26" s="123"/>
      <c r="M26" s="123"/>
      <c r="N26" s="127"/>
      <c r="O26" s="127"/>
      <c r="P26" s="127"/>
      <c r="Q26" s="123">
        <f t="shared" si="1"/>
        <v>3</v>
      </c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7"/>
      <c r="AK26" s="123"/>
      <c r="AL26" s="123"/>
      <c r="AM26" s="123"/>
      <c r="AN26" s="123"/>
      <c r="AO26" s="123"/>
      <c r="AP26" s="123"/>
      <c r="AQ26" s="123">
        <f t="shared" si="4"/>
        <v>0</v>
      </c>
      <c r="AR26" s="123"/>
      <c r="AS26" s="123"/>
      <c r="AT26" s="123"/>
      <c r="AU26" s="123"/>
      <c r="AV26" s="123">
        <f t="shared" si="2"/>
        <v>0</v>
      </c>
      <c r="AW26" s="123"/>
      <c r="AX26" s="123"/>
      <c r="AY26" s="123"/>
      <c r="AZ26" s="123"/>
      <c r="BA26" s="123"/>
      <c r="BB26" s="123"/>
      <c r="BC26" s="123"/>
      <c r="BD26" s="123"/>
      <c r="BE26" s="123">
        <f t="shared" si="5"/>
        <v>0</v>
      </c>
      <c r="BF26" s="123">
        <v>50</v>
      </c>
      <c r="BG26" s="123">
        <f t="shared" si="3"/>
        <v>53</v>
      </c>
      <c r="BH26" s="125"/>
    </row>
    <row r="27" spans="1:60" s="138" customFormat="1">
      <c r="A27" s="220" t="s">
        <v>619</v>
      </c>
      <c r="B27" s="221"/>
      <c r="C27" s="123" t="s">
        <v>620</v>
      </c>
      <c r="D27" s="123"/>
      <c r="E27" s="123"/>
      <c r="F27" s="123"/>
      <c r="G27" s="123"/>
      <c r="H27" s="123"/>
      <c r="I27" s="123">
        <f t="shared" si="0"/>
        <v>0</v>
      </c>
      <c r="J27" s="123"/>
      <c r="K27" s="123"/>
      <c r="L27" s="123"/>
      <c r="M27" s="123"/>
      <c r="N27" s="127"/>
      <c r="O27" s="127"/>
      <c r="P27" s="127"/>
      <c r="Q27" s="123">
        <f t="shared" si="1"/>
        <v>0</v>
      </c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7"/>
      <c r="AK27" s="123"/>
      <c r="AL27" s="123"/>
      <c r="AM27" s="123"/>
      <c r="AN27" s="123"/>
      <c r="AO27" s="123"/>
      <c r="AP27" s="123"/>
      <c r="AQ27" s="123">
        <f t="shared" si="4"/>
        <v>0</v>
      </c>
      <c r="AR27" s="123"/>
      <c r="AS27" s="123"/>
      <c r="AT27" s="123"/>
      <c r="AU27" s="123"/>
      <c r="AV27" s="123">
        <f t="shared" si="2"/>
        <v>0</v>
      </c>
      <c r="AW27" s="123"/>
      <c r="AX27" s="123"/>
      <c r="AY27" s="123"/>
      <c r="AZ27" s="123"/>
      <c r="BA27" s="123"/>
      <c r="BB27" s="123"/>
      <c r="BC27" s="123"/>
      <c r="BD27" s="123"/>
      <c r="BE27" s="123">
        <f t="shared" si="5"/>
        <v>0</v>
      </c>
      <c r="BF27" s="123">
        <v>50</v>
      </c>
      <c r="BG27" s="123">
        <f t="shared" si="3"/>
        <v>50</v>
      </c>
      <c r="BH27" s="125"/>
    </row>
    <row r="28" spans="1:60" s="138" customFormat="1">
      <c r="A28" s="220" t="s">
        <v>621</v>
      </c>
      <c r="B28" s="221"/>
      <c r="C28" s="123" t="s">
        <v>622</v>
      </c>
      <c r="D28" s="123"/>
      <c r="E28" s="123"/>
      <c r="F28" s="123"/>
      <c r="G28" s="123"/>
      <c r="H28" s="123"/>
      <c r="I28" s="123">
        <f t="shared" si="0"/>
        <v>0</v>
      </c>
      <c r="J28" s="123"/>
      <c r="K28" s="123"/>
      <c r="L28" s="123"/>
      <c r="M28" s="123"/>
      <c r="N28" s="127">
        <v>2</v>
      </c>
      <c r="O28" s="127"/>
      <c r="P28" s="127"/>
      <c r="Q28" s="123">
        <f t="shared" si="1"/>
        <v>2</v>
      </c>
      <c r="R28" s="123"/>
      <c r="S28" s="123"/>
      <c r="T28" s="123"/>
      <c r="U28" s="123">
        <v>3</v>
      </c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7"/>
      <c r="AK28" s="123"/>
      <c r="AL28" s="123"/>
      <c r="AM28" s="123">
        <v>4</v>
      </c>
      <c r="AN28" s="123"/>
      <c r="AO28" s="123"/>
      <c r="AP28" s="123"/>
      <c r="AQ28" s="123">
        <f t="shared" si="4"/>
        <v>7</v>
      </c>
      <c r="AR28" s="123"/>
      <c r="AS28" s="123"/>
      <c r="AT28" s="123"/>
      <c r="AU28" s="123"/>
      <c r="AV28" s="123">
        <f t="shared" si="2"/>
        <v>0</v>
      </c>
      <c r="AW28" s="123"/>
      <c r="AX28" s="123"/>
      <c r="AY28" s="123"/>
      <c r="AZ28" s="123"/>
      <c r="BA28" s="123"/>
      <c r="BB28" s="123"/>
      <c r="BC28" s="123"/>
      <c r="BD28" s="123"/>
      <c r="BE28" s="123">
        <f t="shared" si="5"/>
        <v>0</v>
      </c>
      <c r="BF28" s="123">
        <v>50</v>
      </c>
      <c r="BG28" s="123">
        <f t="shared" si="3"/>
        <v>59</v>
      </c>
      <c r="BH28" s="125"/>
    </row>
    <row r="29" spans="1:60" s="138" customFormat="1">
      <c r="A29" s="220" t="s">
        <v>623</v>
      </c>
      <c r="B29" s="221"/>
      <c r="C29" s="123" t="s">
        <v>624</v>
      </c>
      <c r="D29" s="123"/>
      <c r="E29" s="123"/>
      <c r="F29" s="123"/>
      <c r="G29" s="123"/>
      <c r="H29" s="123"/>
      <c r="I29" s="123">
        <f t="shared" si="0"/>
        <v>0</v>
      </c>
      <c r="J29" s="123"/>
      <c r="K29" s="123"/>
      <c r="L29" s="123"/>
      <c r="M29" s="123"/>
      <c r="N29" s="127">
        <v>2</v>
      </c>
      <c r="O29" s="127"/>
      <c r="P29" s="127"/>
      <c r="Q29" s="123">
        <f t="shared" si="1"/>
        <v>2</v>
      </c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7"/>
      <c r="AK29" s="123"/>
      <c r="AL29" s="123"/>
      <c r="AM29" s="123"/>
      <c r="AN29" s="123"/>
      <c r="AO29" s="123"/>
      <c r="AP29" s="123"/>
      <c r="AQ29" s="123">
        <f t="shared" si="4"/>
        <v>0</v>
      </c>
      <c r="AR29" s="123"/>
      <c r="AS29" s="123"/>
      <c r="AT29" s="123"/>
      <c r="AU29" s="123"/>
      <c r="AV29" s="123">
        <f t="shared" si="2"/>
        <v>0</v>
      </c>
      <c r="AW29" s="123"/>
      <c r="AX29" s="123"/>
      <c r="AY29" s="123"/>
      <c r="AZ29" s="123"/>
      <c r="BA29" s="123"/>
      <c r="BB29" s="123"/>
      <c r="BC29" s="123"/>
      <c r="BD29" s="123"/>
      <c r="BE29" s="123">
        <f t="shared" si="5"/>
        <v>0</v>
      </c>
      <c r="BF29" s="123">
        <v>50</v>
      </c>
      <c r="BG29" s="123">
        <f t="shared" si="3"/>
        <v>52</v>
      </c>
      <c r="BH29" s="125"/>
    </row>
    <row r="30" spans="1:60" s="138" customFormat="1">
      <c r="A30" s="220" t="s">
        <v>625</v>
      </c>
      <c r="B30" s="221"/>
      <c r="C30" s="123" t="s">
        <v>626</v>
      </c>
      <c r="D30" s="123"/>
      <c r="E30" s="123"/>
      <c r="F30" s="123"/>
      <c r="G30" s="123"/>
      <c r="H30" s="123"/>
      <c r="I30" s="123">
        <f t="shared" si="0"/>
        <v>0</v>
      </c>
      <c r="J30" s="123"/>
      <c r="K30" s="123"/>
      <c r="L30" s="123"/>
      <c r="M30" s="123">
        <v>3</v>
      </c>
      <c r="N30" s="127"/>
      <c r="O30" s="127"/>
      <c r="P30" s="127"/>
      <c r="Q30" s="123">
        <f t="shared" si="1"/>
        <v>3</v>
      </c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>
        <v>4</v>
      </c>
      <c r="AI30" s="123">
        <v>4</v>
      </c>
      <c r="AJ30" s="127">
        <v>3</v>
      </c>
      <c r="AK30" s="123"/>
      <c r="AL30" s="123"/>
      <c r="AM30" s="123">
        <v>5</v>
      </c>
      <c r="AN30" s="123"/>
      <c r="AO30" s="123"/>
      <c r="AP30" s="123"/>
      <c r="AQ30" s="123">
        <f t="shared" si="4"/>
        <v>16</v>
      </c>
      <c r="AR30" s="123"/>
      <c r="AS30" s="123"/>
      <c r="AT30" s="123"/>
      <c r="AU30" s="123"/>
      <c r="AV30" s="123">
        <f t="shared" si="2"/>
        <v>0</v>
      </c>
      <c r="AW30" s="123"/>
      <c r="AX30" s="123"/>
      <c r="AY30" s="123"/>
      <c r="AZ30" s="123"/>
      <c r="BA30" s="123"/>
      <c r="BB30" s="123"/>
      <c r="BC30" s="123">
        <v>2</v>
      </c>
      <c r="BD30" s="123"/>
      <c r="BE30" s="123">
        <f t="shared" si="5"/>
        <v>2</v>
      </c>
      <c r="BF30" s="123">
        <v>50</v>
      </c>
      <c r="BG30" s="123">
        <f t="shared" si="3"/>
        <v>71</v>
      </c>
      <c r="BH30" s="125"/>
    </row>
    <row r="31" spans="1:60" s="138" customFormat="1">
      <c r="A31" s="220" t="s">
        <v>627</v>
      </c>
      <c r="B31" s="221"/>
      <c r="C31" s="123" t="s">
        <v>628</v>
      </c>
      <c r="D31" s="123"/>
      <c r="E31" s="123"/>
      <c r="F31" s="123"/>
      <c r="G31" s="123"/>
      <c r="H31" s="123"/>
      <c r="I31" s="123">
        <f t="shared" si="0"/>
        <v>0</v>
      </c>
      <c r="J31" s="123">
        <v>3</v>
      </c>
      <c r="K31" s="123"/>
      <c r="L31" s="123"/>
      <c r="M31" s="123"/>
      <c r="N31" s="127"/>
      <c r="O31" s="127"/>
      <c r="P31" s="127"/>
      <c r="Q31" s="123">
        <f t="shared" si="1"/>
        <v>3</v>
      </c>
      <c r="R31" s="123">
        <v>5</v>
      </c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7"/>
      <c r="AK31" s="123"/>
      <c r="AL31" s="123"/>
      <c r="AM31" s="123">
        <v>5</v>
      </c>
      <c r="AN31" s="123"/>
      <c r="AO31" s="123"/>
      <c r="AP31" s="123"/>
      <c r="AQ31" s="123">
        <f t="shared" si="4"/>
        <v>10</v>
      </c>
      <c r="AR31" s="123"/>
      <c r="AS31" s="123"/>
      <c r="AT31" s="123"/>
      <c r="AU31" s="123"/>
      <c r="AV31" s="123">
        <f t="shared" si="2"/>
        <v>0</v>
      </c>
      <c r="AW31" s="123"/>
      <c r="AX31" s="123"/>
      <c r="AY31" s="123"/>
      <c r="AZ31" s="123"/>
      <c r="BA31" s="123"/>
      <c r="BB31" s="123"/>
      <c r="BC31" s="123"/>
      <c r="BD31" s="123"/>
      <c r="BE31" s="123">
        <f t="shared" si="5"/>
        <v>0</v>
      </c>
      <c r="BF31" s="123">
        <v>50</v>
      </c>
      <c r="BG31" s="123">
        <f t="shared" si="3"/>
        <v>63</v>
      </c>
      <c r="BH31" s="125"/>
    </row>
    <row r="32" spans="1:60" s="138" customFormat="1">
      <c r="A32" s="220" t="s">
        <v>629</v>
      </c>
      <c r="B32" s="221"/>
      <c r="C32" s="123" t="s">
        <v>630</v>
      </c>
      <c r="D32" s="123"/>
      <c r="E32" s="123"/>
      <c r="F32" s="123"/>
      <c r="G32" s="123"/>
      <c r="H32" s="123"/>
      <c r="I32" s="123">
        <f t="shared" si="0"/>
        <v>0</v>
      </c>
      <c r="J32" s="123"/>
      <c r="K32" s="123"/>
      <c r="L32" s="123"/>
      <c r="M32" s="123"/>
      <c r="N32" s="127"/>
      <c r="O32" s="127"/>
      <c r="P32" s="127"/>
      <c r="Q32" s="123">
        <f t="shared" si="1"/>
        <v>0</v>
      </c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7"/>
      <c r="AK32" s="123"/>
      <c r="AL32" s="123"/>
      <c r="AM32" s="123"/>
      <c r="AN32" s="123"/>
      <c r="AO32" s="123"/>
      <c r="AP32" s="123"/>
      <c r="AQ32" s="123">
        <f t="shared" si="4"/>
        <v>0</v>
      </c>
      <c r="AR32" s="123"/>
      <c r="AS32" s="123"/>
      <c r="AT32" s="123"/>
      <c r="AU32" s="123"/>
      <c r="AV32" s="123">
        <f t="shared" si="2"/>
        <v>0</v>
      </c>
      <c r="AW32" s="123"/>
      <c r="AX32" s="123"/>
      <c r="AY32" s="123"/>
      <c r="AZ32" s="123"/>
      <c r="BA32" s="123"/>
      <c r="BB32" s="123"/>
      <c r="BC32" s="123"/>
      <c r="BD32" s="123"/>
      <c r="BE32" s="123">
        <f t="shared" si="5"/>
        <v>0</v>
      </c>
      <c r="BF32" s="123">
        <v>50</v>
      </c>
      <c r="BG32" s="123">
        <f t="shared" si="3"/>
        <v>50</v>
      </c>
      <c r="BH32" s="125"/>
    </row>
    <row r="33" spans="1:60" s="138" customFormat="1">
      <c r="A33" s="220" t="s">
        <v>631</v>
      </c>
      <c r="B33" s="221"/>
      <c r="C33" s="123" t="s">
        <v>632</v>
      </c>
      <c r="D33" s="124"/>
      <c r="E33" s="124"/>
      <c r="F33" s="124"/>
      <c r="G33" s="124"/>
      <c r="H33" s="124"/>
      <c r="I33" s="123">
        <f t="shared" si="0"/>
        <v>0</v>
      </c>
      <c r="J33" s="123"/>
      <c r="K33" s="123"/>
      <c r="L33" s="123"/>
      <c r="M33" s="123"/>
      <c r="N33" s="127"/>
      <c r="O33" s="127">
        <v>1</v>
      </c>
      <c r="P33" s="127"/>
      <c r="Q33" s="123">
        <f t="shared" si="1"/>
        <v>1</v>
      </c>
      <c r="R33" s="124"/>
      <c r="S33" s="124"/>
      <c r="T33" s="124"/>
      <c r="U33" s="124"/>
      <c r="V33" s="124"/>
      <c r="W33" s="124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7"/>
      <c r="AK33" s="123"/>
      <c r="AL33" s="123"/>
      <c r="AM33" s="123">
        <v>2</v>
      </c>
      <c r="AN33" s="123"/>
      <c r="AO33" s="123"/>
      <c r="AP33" s="123"/>
      <c r="AQ33" s="123">
        <f t="shared" si="4"/>
        <v>2</v>
      </c>
      <c r="AR33" s="124"/>
      <c r="AS33" s="124"/>
      <c r="AT33" s="124"/>
      <c r="AU33" s="124"/>
      <c r="AV33" s="123">
        <f t="shared" si="2"/>
        <v>0</v>
      </c>
      <c r="AW33" s="124"/>
      <c r="AX33" s="124"/>
      <c r="AY33" s="124"/>
      <c r="AZ33" s="123"/>
      <c r="BA33" s="123"/>
      <c r="BB33" s="123"/>
      <c r="BC33" s="123"/>
      <c r="BD33" s="123"/>
      <c r="BE33" s="123">
        <f t="shared" si="5"/>
        <v>0</v>
      </c>
      <c r="BF33" s="123">
        <v>50</v>
      </c>
      <c r="BG33" s="123">
        <f t="shared" si="3"/>
        <v>53</v>
      </c>
      <c r="BH33" s="125"/>
    </row>
    <row r="34" spans="1:60" s="138" customFormat="1">
      <c r="A34" s="220" t="s">
        <v>633</v>
      </c>
      <c r="B34" s="221"/>
      <c r="C34" s="123" t="s">
        <v>634</v>
      </c>
      <c r="D34" s="123"/>
      <c r="E34" s="123"/>
      <c r="F34" s="123"/>
      <c r="G34" s="123"/>
      <c r="H34" s="123"/>
      <c r="I34" s="123">
        <f t="shared" si="0"/>
        <v>0</v>
      </c>
      <c r="J34" s="123">
        <v>3</v>
      </c>
      <c r="K34" s="123"/>
      <c r="L34" s="123"/>
      <c r="M34" s="123"/>
      <c r="N34" s="127"/>
      <c r="O34" s="127"/>
      <c r="P34" s="127"/>
      <c r="Q34" s="123">
        <f t="shared" si="1"/>
        <v>3</v>
      </c>
      <c r="R34" s="123">
        <v>5</v>
      </c>
      <c r="S34" s="123"/>
      <c r="T34" s="123"/>
      <c r="U34" s="123"/>
      <c r="V34" s="123"/>
      <c r="W34" s="123"/>
      <c r="X34" s="123"/>
      <c r="Y34" s="123"/>
      <c r="Z34" s="123"/>
      <c r="AA34" s="123">
        <v>5</v>
      </c>
      <c r="AB34" s="123"/>
      <c r="AC34" s="123"/>
      <c r="AD34" s="123"/>
      <c r="AE34" s="123"/>
      <c r="AF34" s="123"/>
      <c r="AG34" s="123"/>
      <c r="AH34" s="123"/>
      <c r="AI34" s="123"/>
      <c r="AJ34" s="127"/>
      <c r="AK34" s="123"/>
      <c r="AL34" s="123"/>
      <c r="AM34" s="123">
        <v>5</v>
      </c>
      <c r="AN34" s="123"/>
      <c r="AO34" s="123"/>
      <c r="AP34" s="123"/>
      <c r="AQ34" s="123">
        <f t="shared" si="4"/>
        <v>15</v>
      </c>
      <c r="AR34" s="123"/>
      <c r="AS34" s="123"/>
      <c r="AT34" s="123"/>
      <c r="AU34" s="123"/>
      <c r="AV34" s="123">
        <f t="shared" si="2"/>
        <v>0</v>
      </c>
      <c r="AW34" s="123"/>
      <c r="AX34" s="123"/>
      <c r="AY34" s="123"/>
      <c r="AZ34" s="123"/>
      <c r="BA34" s="123"/>
      <c r="BB34" s="123"/>
      <c r="BC34" s="123"/>
      <c r="BD34" s="123"/>
      <c r="BE34" s="123">
        <f t="shared" si="5"/>
        <v>0</v>
      </c>
      <c r="BF34" s="123">
        <v>50</v>
      </c>
      <c r="BG34" s="123">
        <f t="shared" si="3"/>
        <v>68</v>
      </c>
      <c r="BH34" s="125"/>
    </row>
    <row r="35" spans="1:60" s="138" customFormat="1">
      <c r="A35" s="220" t="s">
        <v>635</v>
      </c>
      <c r="B35" s="221"/>
      <c r="C35" s="123" t="s">
        <v>636</v>
      </c>
      <c r="D35" s="123"/>
      <c r="E35" s="123"/>
      <c r="F35" s="123"/>
      <c r="G35" s="123"/>
      <c r="H35" s="123"/>
      <c r="I35" s="123">
        <f t="shared" si="0"/>
        <v>0</v>
      </c>
      <c r="J35" s="123"/>
      <c r="K35" s="123"/>
      <c r="L35" s="123"/>
      <c r="M35" s="123"/>
      <c r="N35" s="127"/>
      <c r="O35" s="127"/>
      <c r="P35" s="127"/>
      <c r="Q35" s="123">
        <f t="shared" si="1"/>
        <v>0</v>
      </c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>
        <v>3</v>
      </c>
      <c r="AH35" s="123"/>
      <c r="AI35" s="123"/>
      <c r="AJ35" s="127"/>
      <c r="AK35" s="123"/>
      <c r="AL35" s="123"/>
      <c r="AM35" s="123"/>
      <c r="AN35" s="123"/>
      <c r="AO35" s="123"/>
      <c r="AP35" s="123"/>
      <c r="AQ35" s="123">
        <f t="shared" si="4"/>
        <v>3</v>
      </c>
      <c r="AR35" s="123"/>
      <c r="AS35" s="123"/>
      <c r="AT35" s="123"/>
      <c r="AU35" s="123"/>
      <c r="AV35" s="123">
        <f t="shared" si="2"/>
        <v>0</v>
      </c>
      <c r="AW35" s="123"/>
      <c r="AX35" s="123"/>
      <c r="AY35" s="123"/>
      <c r="AZ35" s="123"/>
      <c r="BA35" s="123"/>
      <c r="BB35" s="123"/>
      <c r="BC35" s="123"/>
      <c r="BD35" s="123"/>
      <c r="BE35" s="123">
        <f t="shared" si="5"/>
        <v>0</v>
      </c>
      <c r="BF35" s="123">
        <v>50</v>
      </c>
      <c r="BG35" s="123">
        <f t="shared" si="3"/>
        <v>53</v>
      </c>
      <c r="BH35" s="125"/>
    </row>
    <row r="36" spans="1:60" s="138" customFormat="1">
      <c r="A36" s="220" t="s">
        <v>637</v>
      </c>
      <c r="B36" s="221"/>
      <c r="C36" s="123" t="s">
        <v>638</v>
      </c>
      <c r="D36" s="123"/>
      <c r="E36" s="123"/>
      <c r="F36" s="123"/>
      <c r="G36" s="123"/>
      <c r="H36" s="123"/>
      <c r="I36" s="123">
        <f t="shared" si="0"/>
        <v>0</v>
      </c>
      <c r="J36" s="123"/>
      <c r="K36" s="123"/>
      <c r="L36" s="123"/>
      <c r="M36" s="123"/>
      <c r="N36" s="127"/>
      <c r="O36" s="127"/>
      <c r="P36" s="127"/>
      <c r="Q36" s="123">
        <f t="shared" si="1"/>
        <v>0</v>
      </c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7"/>
      <c r="AK36" s="123"/>
      <c r="AL36" s="123"/>
      <c r="AM36" s="123"/>
      <c r="AN36" s="123"/>
      <c r="AO36" s="123"/>
      <c r="AP36" s="123"/>
      <c r="AQ36" s="123">
        <f t="shared" si="4"/>
        <v>0</v>
      </c>
      <c r="AR36" s="123"/>
      <c r="AS36" s="123"/>
      <c r="AT36" s="123"/>
      <c r="AU36" s="123"/>
      <c r="AV36" s="123">
        <f t="shared" si="2"/>
        <v>0</v>
      </c>
      <c r="AW36" s="123"/>
      <c r="AX36" s="123"/>
      <c r="AY36" s="123"/>
      <c r="AZ36" s="123"/>
      <c r="BA36" s="123"/>
      <c r="BB36" s="123"/>
      <c r="BC36" s="123"/>
      <c r="BD36" s="123"/>
      <c r="BE36" s="123">
        <f t="shared" si="5"/>
        <v>0</v>
      </c>
      <c r="BF36" s="123">
        <v>50</v>
      </c>
      <c r="BG36" s="123">
        <f t="shared" si="3"/>
        <v>50</v>
      </c>
      <c r="BH36" s="125"/>
    </row>
    <row r="37" spans="1:60" s="138" customFormat="1">
      <c r="A37" s="220" t="s">
        <v>639</v>
      </c>
      <c r="B37" s="221"/>
      <c r="C37" s="123" t="s">
        <v>640</v>
      </c>
      <c r="D37" s="123"/>
      <c r="E37" s="123"/>
      <c r="F37" s="123"/>
      <c r="G37" s="123"/>
      <c r="H37" s="123"/>
      <c r="I37" s="123">
        <f t="shared" si="0"/>
        <v>0</v>
      </c>
      <c r="J37" s="123"/>
      <c r="K37" s="123"/>
      <c r="L37" s="123"/>
      <c r="M37" s="123">
        <v>3</v>
      </c>
      <c r="N37" s="127"/>
      <c r="O37" s="127"/>
      <c r="P37" s="127"/>
      <c r="Q37" s="123">
        <f t="shared" si="1"/>
        <v>3</v>
      </c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7"/>
      <c r="AK37" s="123"/>
      <c r="AL37" s="123"/>
      <c r="AM37" s="123">
        <v>4</v>
      </c>
      <c r="AN37" s="123"/>
      <c r="AO37" s="123"/>
      <c r="AP37" s="123"/>
      <c r="AQ37" s="123">
        <f t="shared" si="4"/>
        <v>4</v>
      </c>
      <c r="AR37" s="123"/>
      <c r="AS37" s="123"/>
      <c r="AT37" s="123"/>
      <c r="AU37" s="123"/>
      <c r="AV37" s="123">
        <f t="shared" si="2"/>
        <v>0</v>
      </c>
      <c r="AW37" s="123"/>
      <c r="AX37" s="123"/>
      <c r="AY37" s="123"/>
      <c r="AZ37" s="123"/>
      <c r="BA37" s="123"/>
      <c r="BB37" s="123"/>
      <c r="BC37" s="123">
        <v>2</v>
      </c>
      <c r="BD37" s="123"/>
      <c r="BE37" s="123">
        <f t="shared" si="5"/>
        <v>2</v>
      </c>
      <c r="BF37" s="123">
        <v>50</v>
      </c>
      <c r="BG37" s="123">
        <f t="shared" si="3"/>
        <v>59</v>
      </c>
      <c r="BH37" s="125"/>
    </row>
    <row r="38" spans="1:60" s="138" customFormat="1">
      <c r="A38" s="220" t="s">
        <v>641</v>
      </c>
      <c r="B38" s="221"/>
      <c r="C38" s="123" t="s">
        <v>642</v>
      </c>
      <c r="D38" s="123"/>
      <c r="E38" s="123"/>
      <c r="F38" s="123"/>
      <c r="G38" s="123"/>
      <c r="H38" s="123"/>
      <c r="I38" s="123">
        <f t="shared" si="0"/>
        <v>0</v>
      </c>
      <c r="J38" s="123"/>
      <c r="K38" s="123"/>
      <c r="L38" s="123"/>
      <c r="M38" s="123"/>
      <c r="N38" s="127"/>
      <c r="O38" s="127"/>
      <c r="P38" s="127"/>
      <c r="Q38" s="123">
        <f t="shared" si="1"/>
        <v>0</v>
      </c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7"/>
      <c r="AK38" s="123"/>
      <c r="AL38" s="123"/>
      <c r="AM38" s="123"/>
      <c r="AN38" s="123">
        <v>2</v>
      </c>
      <c r="AO38" s="123"/>
      <c r="AP38" s="123"/>
      <c r="AQ38" s="123">
        <f t="shared" si="4"/>
        <v>2</v>
      </c>
      <c r="AR38" s="123"/>
      <c r="AS38" s="123"/>
      <c r="AT38" s="123"/>
      <c r="AU38" s="123"/>
      <c r="AV38" s="123">
        <f t="shared" si="2"/>
        <v>0</v>
      </c>
      <c r="AW38" s="123"/>
      <c r="AX38" s="123"/>
      <c r="AY38" s="123"/>
      <c r="AZ38" s="123"/>
      <c r="BA38" s="123"/>
      <c r="BB38" s="123"/>
      <c r="BC38" s="123"/>
      <c r="BD38" s="123"/>
      <c r="BE38" s="123">
        <f t="shared" si="5"/>
        <v>0</v>
      </c>
      <c r="BF38" s="123">
        <v>50</v>
      </c>
      <c r="BG38" s="123">
        <f t="shared" si="3"/>
        <v>52</v>
      </c>
      <c r="BH38" s="125"/>
    </row>
    <row r="39" spans="1:60" s="138" customFormat="1">
      <c r="A39" s="199" t="s">
        <v>577</v>
      </c>
      <c r="B39" s="199"/>
      <c r="C39" s="123" t="s">
        <v>578</v>
      </c>
      <c r="D39" s="123"/>
      <c r="E39" s="123"/>
      <c r="F39" s="123"/>
      <c r="G39" s="123"/>
      <c r="H39" s="123"/>
      <c r="I39" s="123">
        <f t="shared" si="0"/>
        <v>0</v>
      </c>
      <c r="J39" s="123"/>
      <c r="K39" s="123"/>
      <c r="L39" s="123"/>
      <c r="M39" s="123"/>
      <c r="N39" s="127">
        <v>2</v>
      </c>
      <c r="O39" s="127"/>
      <c r="P39" s="127"/>
      <c r="Q39" s="123">
        <f t="shared" si="1"/>
        <v>2</v>
      </c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>
        <v>2</v>
      </c>
      <c r="AN39" s="123"/>
      <c r="AO39" s="123"/>
      <c r="AP39" s="123"/>
      <c r="AQ39" s="123">
        <f t="shared" si="4"/>
        <v>2</v>
      </c>
      <c r="AR39" s="123"/>
      <c r="AS39" s="123"/>
      <c r="AT39" s="123"/>
      <c r="AU39" s="123"/>
      <c r="AV39" s="123">
        <f t="shared" si="2"/>
        <v>0</v>
      </c>
      <c r="AW39" s="123"/>
      <c r="AX39" s="123"/>
      <c r="AY39" s="123"/>
      <c r="AZ39" s="123"/>
      <c r="BA39" s="123"/>
      <c r="BB39" s="123"/>
      <c r="BC39" s="123"/>
      <c r="BD39" s="123"/>
      <c r="BE39" s="123">
        <f t="shared" si="5"/>
        <v>0</v>
      </c>
      <c r="BF39" s="123">
        <v>50</v>
      </c>
      <c r="BG39" s="123">
        <f t="shared" si="3"/>
        <v>54</v>
      </c>
      <c r="BH39" s="125"/>
    </row>
    <row r="40" spans="1:60" s="138" customFormat="1">
      <c r="A40" s="213"/>
      <c r="B40" s="213"/>
      <c r="C40" s="146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25"/>
    </row>
    <row r="41" spans="1:60" s="138" customFormat="1">
      <c r="A41" s="213"/>
      <c r="B41" s="213"/>
      <c r="C41" s="146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25"/>
    </row>
    <row r="42" spans="1:60">
      <c r="A42" s="213"/>
      <c r="B42" s="213"/>
      <c r="C42" s="146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60">
      <c r="A43" s="213"/>
      <c r="B43" s="213"/>
      <c r="C43" s="146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60">
      <c r="A44" s="213"/>
      <c r="B44" s="213"/>
      <c r="C44" s="148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60">
      <c r="A45" s="213"/>
      <c r="B45" s="213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60">
      <c r="A46" s="213"/>
      <c r="B46" s="213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60">
      <c r="A47" s="213"/>
      <c r="B47" s="213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60"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</row>
    <row r="49" spans="14:28"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</row>
  </sheetData>
  <mergeCells count="108">
    <mergeCell ref="K5:K6"/>
    <mergeCell ref="L5:L6"/>
    <mergeCell ref="AA5:AA6"/>
    <mergeCell ref="AB5:AB6"/>
    <mergeCell ref="G5:G6"/>
    <mergeCell ref="A1:C2"/>
    <mergeCell ref="D2:I2"/>
    <mergeCell ref="A3:C3"/>
    <mergeCell ref="I3:I6"/>
    <mergeCell ref="A4:C4"/>
    <mergeCell ref="A5:C5"/>
    <mergeCell ref="D5:D6"/>
    <mergeCell ref="E5:E6"/>
    <mergeCell ref="F5:F6"/>
    <mergeCell ref="D1:BG1"/>
    <mergeCell ref="R2:AP2"/>
    <mergeCell ref="AR2:AU2"/>
    <mergeCell ref="AW2:BD2"/>
    <mergeCell ref="BG2:BG6"/>
    <mergeCell ref="AQ3:AQ6"/>
    <mergeCell ref="AV3:AV6"/>
    <mergeCell ref="BE3:BE6"/>
    <mergeCell ref="AP5:AP6"/>
    <mergeCell ref="AU5:AU6"/>
    <mergeCell ref="BD5:BD6"/>
    <mergeCell ref="J5:J6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F5:AF6"/>
    <mergeCell ref="AG5:AG6"/>
    <mergeCell ref="AH5:AH6"/>
    <mergeCell ref="AI5:AI6"/>
    <mergeCell ref="AJ5:AJ6"/>
    <mergeCell ref="J2:Q2"/>
    <mergeCell ref="BF2:BF6"/>
    <mergeCell ref="Q3:Q6"/>
    <mergeCell ref="N5:N6"/>
    <mergeCell ref="T5:T6"/>
    <mergeCell ref="U5:U6"/>
    <mergeCell ref="Z5:Z6"/>
    <mergeCell ref="AE5:AE6"/>
    <mergeCell ref="AC5:AC6"/>
    <mergeCell ref="M5:M6"/>
    <mergeCell ref="O5:O6"/>
    <mergeCell ref="AD5:AD6"/>
    <mergeCell ref="P5:P6"/>
    <mergeCell ref="R5:R6"/>
    <mergeCell ref="S5:S6"/>
    <mergeCell ref="V5:V6"/>
    <mergeCell ref="W5:W6"/>
    <mergeCell ref="X5:X6"/>
    <mergeCell ref="Y5:Y6"/>
    <mergeCell ref="H5:H6"/>
    <mergeCell ref="A43:B43"/>
    <mergeCell ref="A44:B44"/>
    <mergeCell ref="A45:B45"/>
    <mergeCell ref="A46:B46"/>
    <mergeCell ref="A47:B47"/>
    <mergeCell ref="BB5:BB6"/>
    <mergeCell ref="BC5:BC6"/>
    <mergeCell ref="A40:B40"/>
    <mergeCell ref="A41:B41"/>
    <mergeCell ref="A42:B42"/>
    <mergeCell ref="AW5:AW6"/>
    <mergeCell ref="AX5:AX6"/>
    <mergeCell ref="AY5:AY6"/>
    <mergeCell ref="AZ5:AZ6"/>
    <mergeCell ref="BA5:BA6"/>
    <mergeCell ref="AR5:AR6"/>
    <mergeCell ref="AS5:AS6"/>
    <mergeCell ref="AT5:AT6"/>
    <mergeCell ref="AK5:AK6"/>
    <mergeCell ref="AL5:AL6"/>
    <mergeCell ref="AM5:AM6"/>
    <mergeCell ref="AN5:AN6"/>
    <mergeCell ref="AO5:AO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水工20-1</vt:lpstr>
      <vt:lpstr>水工20-2</vt:lpstr>
      <vt:lpstr>水工20-3</vt:lpstr>
      <vt:lpstr>水工20-4</vt:lpstr>
      <vt:lpstr>水文20-1</vt:lpstr>
      <vt:lpstr>农水20-1</vt:lpstr>
      <vt:lpstr>农水20-2</vt:lpstr>
      <vt:lpstr>港航20-1</vt:lpstr>
      <vt:lpstr>港航20-2</vt:lpstr>
      <vt:lpstr>环境20-1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2023-08-05T09:02:30Z</dcterms:modified>
</cp:coreProperties>
</file>